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2" sheetId="1" r:id="rId1"/>
    <sheet name="3" sheetId="2" r:id="rId2"/>
    <sheet name="4" sheetId="3" r:id="rId3"/>
    <sheet name="5" sheetId="4" r:id="rId4"/>
    <sheet name="7" sheetId="5" r:id="rId5"/>
    <sheet name="8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<sst xmlns="http://schemas.openxmlformats.org/spreadsheetml/2006/main" count="266" uniqueCount="153">
  <si>
    <t>Сорт</t>
  </si>
  <si>
    <t>Толщина,мм     Длиной до 6,5 м</t>
  </si>
  <si>
    <t>Обрезные</t>
  </si>
  <si>
    <t>16.19.22</t>
  </si>
  <si>
    <t>32-40</t>
  </si>
  <si>
    <t>Пиломатериалы хвойных пород (Сосна)</t>
  </si>
  <si>
    <t>Франко-склад продавца (склад предприятия)</t>
  </si>
  <si>
    <t>ГОСТ 18288 (2)                 СТБ 1713-2007</t>
  </si>
  <si>
    <t>франко-нижний лесосклад (склад предприятия)</t>
  </si>
  <si>
    <t>Дрова сырые (свыше 25% влажности)</t>
  </si>
  <si>
    <t>Порода</t>
  </si>
  <si>
    <t>Длина, м</t>
  </si>
  <si>
    <t>Цена за 1 плотный куб. м, бел.руб. без НДС</t>
  </si>
  <si>
    <t>Франко-лесосека</t>
  </si>
  <si>
    <t>Франко-верхний лесосклад</t>
  </si>
  <si>
    <t>Франко-промежуточный лесосклад</t>
  </si>
  <si>
    <t>Франко-нижний лесосклад</t>
  </si>
  <si>
    <t>Сосна, ольха</t>
  </si>
  <si>
    <t>Ель, кедр,пихта, осина, липа, тополь, ива</t>
  </si>
  <si>
    <t>Береза, бук, ясень*, граб, ильм, вяз, клен, дуб*, лиственница</t>
  </si>
  <si>
    <t>* - дрова из древесины ценных пород (дуб, ясень) допускается поставлять длинной не более 2м.</t>
  </si>
  <si>
    <t>** - налоги начисляются сверх цены в размерах установленных действующим Законодательством по налогообложению Республики Беларусь.</t>
  </si>
  <si>
    <t>СТБ 1510-2012</t>
  </si>
  <si>
    <t>плотный куб.м</t>
  </si>
  <si>
    <t>влажностью свыше 40 % до 60 % включительно реализуемая на условиях:</t>
  </si>
  <si>
    <t>сосна, ольха</t>
  </si>
  <si>
    <t>франко-склад потребителя (при условии доставки не более 60км)</t>
  </si>
  <si>
    <t>Наименование</t>
  </si>
  <si>
    <t>Единица измерения</t>
  </si>
  <si>
    <t>Отпускная цена , бел.руб. без НДС*</t>
  </si>
  <si>
    <t>реализуемые населению государственными лесохозяйственными учреждениями</t>
  </si>
  <si>
    <t>и другими организациями для отопления</t>
  </si>
  <si>
    <t>Дрова смешанных пород</t>
  </si>
  <si>
    <t>2метра</t>
  </si>
  <si>
    <t>1метр</t>
  </si>
  <si>
    <t>менее 1м</t>
  </si>
  <si>
    <t>Дрова:</t>
  </si>
  <si>
    <t>берёза, граб, вяз, клен, бук, ильм, лиственница</t>
  </si>
  <si>
    <t>4 метра</t>
  </si>
  <si>
    <t>Осина, тополь, липа, ель, ива, кедр, пихта</t>
  </si>
  <si>
    <t xml:space="preserve">ФИКСИРОВАННЫЕ РОЗНИЧНЫЕ ЦЕНЫ НА ДРОВА </t>
  </si>
  <si>
    <r>
      <t xml:space="preserve">на условиях </t>
    </r>
    <r>
      <rPr>
        <b/>
        <i/>
        <sz val="12"/>
        <rFont val="Times New Roman"/>
        <family val="1"/>
      </rPr>
      <t xml:space="preserve">франко-лесосека </t>
    </r>
  </si>
  <si>
    <t>(при наличии топливной книжки по норме 4.9 куб.м. на 1 домовладение)</t>
  </si>
  <si>
    <t>Цена за 1 плотный куб. м, бел.руб. без учета НДС **</t>
  </si>
  <si>
    <t xml:space="preserve">Продукция побочног пользования </t>
  </si>
  <si>
    <t>на условиях франко-склад продавца (склад предприятия)</t>
  </si>
  <si>
    <t>Метла хозяйственная</t>
  </si>
  <si>
    <t>шт.</t>
  </si>
  <si>
    <t>"Банные веники"</t>
  </si>
  <si>
    <t>Мед натуральный</t>
  </si>
  <si>
    <t>кг</t>
  </si>
  <si>
    <t>Отпускная цена , бел.руб. без учета НДС*</t>
  </si>
  <si>
    <t>* - налоги начисляются сверх цены в размерах установленных действующим Законодательством по налогообложению Республики Беларусь.</t>
  </si>
  <si>
    <t>Сок березовый                                                          (на условиях франко склад продавца)</t>
  </si>
  <si>
    <t>Сок березовый                                                          (на условиях фр-лесосека)</t>
  </si>
  <si>
    <t>Цена реализации за 1 м.куб./ руб.без НДС</t>
  </si>
  <si>
    <t>Наименование материала</t>
  </si>
  <si>
    <t>Ед. изм.</t>
  </si>
  <si>
    <t>высота, м.</t>
  </si>
  <si>
    <t>Отпускная цена в бел.руб. без НДС</t>
  </si>
  <si>
    <t>Туя в ассортименте</t>
  </si>
  <si>
    <t>до 0.5</t>
  </si>
  <si>
    <t>от 0.5 до 1.0</t>
  </si>
  <si>
    <t>от 1.0 и выше</t>
  </si>
  <si>
    <t>Туя западная «Smaragd»</t>
  </si>
  <si>
    <t>Ель канадская«Conica»</t>
  </si>
  <si>
    <t>Можжевельник в ассортименте</t>
  </si>
  <si>
    <t>Туя западная «Danica»</t>
  </si>
  <si>
    <t>Тисс ягодный</t>
  </si>
  <si>
    <t>Кипарисовик в ассортименте</t>
  </si>
  <si>
    <t>Самшит вечнозеленый</t>
  </si>
  <si>
    <t>Ива шаровидная</t>
  </si>
  <si>
    <t>Пузыреплодник</t>
  </si>
  <si>
    <t>Кизильник в ассортименте</t>
  </si>
  <si>
    <t>от 0.51 и выше</t>
  </si>
  <si>
    <t>Вейгела в ассортименте</t>
  </si>
  <si>
    <t>-</t>
  </si>
  <si>
    <t>Ива в ассортименте</t>
  </si>
  <si>
    <t>Лапчатка кустарниковая</t>
  </si>
  <si>
    <t>Спирея в ассортименте</t>
  </si>
  <si>
    <t>Ива Хакура-Нишики</t>
  </si>
  <si>
    <t>Биота восточная</t>
  </si>
  <si>
    <t>Туя западная (с маточного отделения)</t>
  </si>
  <si>
    <t>Черемуха поздняя</t>
  </si>
  <si>
    <t>Клематис</t>
  </si>
  <si>
    <t>от 0.5 и выше</t>
  </si>
  <si>
    <t>Отпускне цены на посадочный материал по Речицкому опытному лесхозу</t>
  </si>
  <si>
    <t>Наименование услуг</t>
  </si>
  <si>
    <t>Отпускная цена (тариф), бел.руб. без НДС</t>
  </si>
  <si>
    <t>Услуги автомобиля МАЗ</t>
  </si>
  <si>
    <t>за 1 час</t>
  </si>
  <si>
    <t>за 1 км</t>
  </si>
  <si>
    <t>за 1 т/км</t>
  </si>
  <si>
    <r>
      <t xml:space="preserve">Услуги </t>
    </r>
    <r>
      <rPr>
        <b/>
        <sz val="12"/>
        <rFont val="Times New Roman"/>
        <family val="1"/>
      </rPr>
      <t>щеповоза</t>
    </r>
    <r>
      <rPr>
        <sz val="12"/>
        <rFont val="Times New Roman"/>
        <family val="1"/>
      </rPr>
      <t xml:space="preserve"> МАЗ - 35516А9</t>
    </r>
  </si>
  <si>
    <r>
      <t xml:space="preserve">МАЗ </t>
    </r>
    <r>
      <rPr>
        <b/>
        <sz val="12"/>
        <rFont val="Times New Roman"/>
        <family val="1"/>
      </rPr>
      <t>(Трал) с прцепом</t>
    </r>
    <r>
      <rPr>
        <sz val="12"/>
        <rFont val="Times New Roman"/>
        <family val="1"/>
      </rPr>
      <t xml:space="preserve"> МАЗ-997700-(011)</t>
    </r>
  </si>
  <si>
    <t>Услуги автомобиля ГАЗ</t>
  </si>
  <si>
    <t>Услуги трактора МТЗ 80; 82 (трелёвщик)</t>
  </si>
  <si>
    <t>Услуги трактора с гидроманипулятором (МПТ461.1, МЛПТ)</t>
  </si>
  <si>
    <t>Услуги автомобиля ЗИЛ-131</t>
  </si>
  <si>
    <t xml:space="preserve">Услуги погрузчика Амкадор 352 Л </t>
  </si>
  <si>
    <t>Отпускная цена (тариф), бел.руб. с НДС*</t>
  </si>
  <si>
    <t>1 сутки</t>
  </si>
  <si>
    <t>Проживание в охотничьем домике в номере обычной комфортабельности(прокат электроплиты,прокат электрочайника,прокат комплекта столовой посуды,прокат комплекта посуды для приготовления пищи)</t>
  </si>
  <si>
    <t>за койко-сутки</t>
  </si>
  <si>
    <t>Аренда жилого комплекса без спальных мест с использованием мест общего пользования (кухня, сан.узел)</t>
  </si>
  <si>
    <t>1 час</t>
  </si>
  <si>
    <t>Проживание в охотничьем домике  в VIP номере повышенной комфортабельности</t>
  </si>
  <si>
    <t>за 1 чел.в сутки</t>
  </si>
  <si>
    <t>Услуги бани (с одним заходом до 5 чел)</t>
  </si>
  <si>
    <t>1 посещение (2 часа)</t>
  </si>
  <si>
    <t>Пребывание в малой беседке</t>
  </si>
  <si>
    <t>Стоянка автомобиля</t>
  </si>
  <si>
    <t>Прокат комплекта банного</t>
  </si>
  <si>
    <t>на 1 чел.</t>
  </si>
  <si>
    <t>Прокат столовой посуды</t>
  </si>
  <si>
    <t>Услуги егеря</t>
  </si>
  <si>
    <t>Прокат мангала с шампурами</t>
  </si>
  <si>
    <t>Катание на моторной лодке</t>
  </si>
  <si>
    <t>1 чел /1 час</t>
  </si>
  <si>
    <t>Катание на снегоходе</t>
  </si>
  <si>
    <t>Бильярд</t>
  </si>
  <si>
    <t>Прокат ведра для приготовления ухи</t>
  </si>
  <si>
    <t>1час</t>
  </si>
  <si>
    <t>Прохождение взрослой трассы "Веревочного парка"</t>
  </si>
  <si>
    <t>на 1 чел/час</t>
  </si>
  <si>
    <t>Прохождение детской трассы "Веревочного парка"</t>
  </si>
  <si>
    <t>Пребывание в большой беседке</t>
  </si>
  <si>
    <t>Услуги по организации экологического тура</t>
  </si>
  <si>
    <t>1 чел/ час</t>
  </si>
  <si>
    <t>Отпускная цена (тариф), бел.руб. без НДС*</t>
  </si>
  <si>
    <t>Услуги на территории охотничьего комплекса</t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</si>
  <si>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1"/>
        <rFont val="Times New Roman"/>
        <family val="1"/>
      </rPr>
      <t>за исключением:</t>
    </r>
    <r>
      <rPr>
        <sz val="11"/>
        <rFont val="Times New Roman"/>
        <family val="1"/>
      </rPr>
      <t xml:space="preserve"> посещения бани, катание на моторной лодке, катание на снегоходе, бильярда)</t>
    </r>
  </si>
  <si>
    <r>
      <t>Весь перечень услуг при снятии охотничье -туристического комплекса без посещения экологической тропы(</t>
    </r>
    <r>
      <rPr>
        <u val="single"/>
        <sz val="11"/>
        <rFont val="Times New Roman"/>
        <family val="1"/>
      </rPr>
      <t>за исключением:</t>
    </r>
    <r>
      <rPr>
        <sz val="11"/>
        <rFont val="Times New Roman"/>
        <family val="1"/>
      </rPr>
      <t xml:space="preserve"> посещения бани, катание на моторной лодке, катание на снегоходе, бильярда, пребывание в беседках)</t>
    </r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</si>
  <si>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1"/>
        <rFont val="Times New Roman"/>
        <family val="1"/>
      </rPr>
      <t>за исключением</t>
    </r>
    <r>
      <rPr>
        <sz val="11"/>
        <rFont val="Times New Roman"/>
        <family val="1"/>
      </rPr>
      <t>: катание на моторной лодке, катание на снегоходе)</t>
    </r>
  </si>
  <si>
    <r>
      <t>Весь перечень услуг при снятии охотничье -туристического комплекса без посещения экологической тропы(</t>
    </r>
    <r>
      <rPr>
        <u val="single"/>
        <sz val="11"/>
        <rFont val="Times New Roman"/>
        <family val="1"/>
      </rPr>
      <t>за исключением</t>
    </r>
    <r>
      <rPr>
        <sz val="11"/>
        <rFont val="Times New Roman"/>
        <family val="1"/>
      </rPr>
      <t>: катание на моторной лодке, катание на снегоходе, бильярда)</t>
    </r>
  </si>
  <si>
    <t xml:space="preserve">             Тарифы на услуги оказываемые организациям/населению</t>
  </si>
  <si>
    <t>Отпускные цены на отходы</t>
  </si>
  <si>
    <t>Цена за 1 плотный м.куб/руб. без НДС</t>
  </si>
  <si>
    <t>Цена за 1 плотный м.куб/руб. с НДС*</t>
  </si>
  <si>
    <t>на условиях франко-лесосека</t>
  </si>
  <si>
    <t>Отходы лесозаготовок (отрезки хлыстов, сучья, вершины, ветки, откомлевка, кора)</t>
  </si>
  <si>
    <t>на условиях франко-нижний лесосклад (склад предприятия)</t>
  </si>
  <si>
    <t>Отходы деревообработки (горбыль, отрезки пиломатериалов и заготовок)</t>
  </si>
  <si>
    <t>Опилки</t>
  </si>
  <si>
    <t>Щепа топливная ТУ ВУ 100195503.009-2018, ТУ ВУ 100145188.003-2009</t>
  </si>
  <si>
    <t>44 - 99</t>
  </si>
  <si>
    <t xml:space="preserve">      * - налоги начисляются сверх цены в размерах установленных действующим Законодательством по налогообложению Республики Беларусь.</t>
  </si>
  <si>
    <t>Цена реализации за 1 м.куб/руб.с НДС*</t>
  </si>
  <si>
    <t xml:space="preserve">        Необрезные **</t>
  </si>
  <si>
    <t>**- пиломатериалы необрезные с раскрытием пласти до 150 мм</t>
  </si>
  <si>
    <t xml:space="preserve">        Необрезные ***</t>
  </si>
  <si>
    <t>***- пиломатериалы необрезные с раскрытием пласти 150 мм и более</t>
  </si>
  <si>
    <t>100 и более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</si>
</sst>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53" applyFill="1" applyBorder="1" applyAlignment="1">
      <alignment horizontal="left"/>
      <protection/>
    </xf>
    <xf numFmtId="0" fontId="2" fillId="0" borderId="0" xfId="53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0" xfId="0" applyFont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2" fontId="57" fillId="0" borderId="25" xfId="0" applyNumberFormat="1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2" fontId="60" fillId="0" borderId="25" xfId="0" applyNumberFormat="1" applyFont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3" fontId="11" fillId="0" borderId="31" xfId="53" applyNumberFormat="1" applyFont="1" applyFill="1" applyBorder="1" applyAlignment="1">
      <alignment horizontal="center" vertical="center" wrapText="1"/>
      <protection/>
    </xf>
    <xf numFmtId="4" fontId="11" fillId="0" borderId="13" xfId="53" applyNumberFormat="1" applyFont="1" applyFill="1" applyBorder="1" applyAlignment="1">
      <alignment horizontal="center" vertical="center" wrapText="1"/>
      <protection/>
    </xf>
    <xf numFmtId="3" fontId="11" fillId="0" borderId="28" xfId="53" applyNumberFormat="1" applyFont="1" applyFill="1" applyBorder="1" applyAlignment="1">
      <alignment horizontal="center" vertical="center" wrapText="1"/>
      <protection/>
    </xf>
    <xf numFmtId="4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/>
      <protection/>
    </xf>
    <xf numFmtId="2" fontId="11" fillId="0" borderId="15" xfId="53" applyNumberFormat="1" applyFont="1" applyBorder="1" applyAlignment="1">
      <alignment horizontal="center" vertical="center"/>
      <protection/>
    </xf>
    <xf numFmtId="3" fontId="6" fillId="0" borderId="26" xfId="0" applyNumberFormat="1" applyFont="1" applyFill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 vertical="center"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2" fontId="60" fillId="0" borderId="16" xfId="0" applyNumberFormat="1" applyFont="1" applyBorder="1" applyAlignment="1">
      <alignment horizontal="center" vertical="center"/>
    </xf>
    <xf numFmtId="2" fontId="60" fillId="0" borderId="18" xfId="0" applyNumberFormat="1" applyFont="1" applyBorder="1" applyAlignment="1">
      <alignment horizontal="center" vertical="center"/>
    </xf>
    <xf numFmtId="2" fontId="60" fillId="0" borderId="19" xfId="0" applyNumberFormat="1" applyFont="1" applyBorder="1" applyAlignment="1">
      <alignment horizontal="center" vertical="center"/>
    </xf>
    <xf numFmtId="2" fontId="60" fillId="0" borderId="32" xfId="0" applyNumberFormat="1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 wrapText="1"/>
      <protection/>
    </xf>
    <xf numFmtId="0" fontId="60" fillId="0" borderId="0" xfId="0" applyFont="1" applyAlignment="1">
      <alignment horizontal="left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/>
    </xf>
    <xf numFmtId="0" fontId="57" fillId="0" borderId="3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35" xfId="53" applyFont="1" applyBorder="1" applyAlignment="1">
      <alignment horizontal="center" wrapText="1"/>
      <protection/>
    </xf>
    <xf numFmtId="0" fontId="5" fillId="0" borderId="36" xfId="53" applyFont="1" applyBorder="1" applyAlignment="1">
      <alignment horizontal="center" wrapText="1"/>
      <protection/>
    </xf>
    <xf numFmtId="0" fontId="5" fillId="0" borderId="37" xfId="53" applyFont="1" applyBorder="1" applyAlignment="1">
      <alignment horizont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8" xfId="53" applyFont="1" applyBorder="1" applyAlignment="1">
      <alignment horizontal="left"/>
      <protection/>
    </xf>
    <xf numFmtId="2" fontId="57" fillId="0" borderId="39" xfId="0" applyNumberFormat="1" applyFont="1" applyFill="1" applyBorder="1" applyAlignment="1">
      <alignment horizontal="center"/>
    </xf>
    <xf numFmtId="2" fontId="5" fillId="0" borderId="38" xfId="53" applyNumberFormat="1" applyFont="1" applyFill="1" applyBorder="1" applyAlignment="1">
      <alignment horizontal="center"/>
      <protection/>
    </xf>
    <xf numFmtId="2" fontId="5" fillId="0" borderId="19" xfId="53" applyNumberFormat="1" applyFont="1" applyBorder="1" applyAlignment="1">
      <alignment horizontal="center"/>
      <protection/>
    </xf>
    <xf numFmtId="0" fontId="5" fillId="0" borderId="40" xfId="53" applyFont="1" applyFill="1" applyBorder="1" applyAlignment="1">
      <alignment horizontal="left"/>
      <protection/>
    </xf>
    <xf numFmtId="2" fontId="13" fillId="0" borderId="41" xfId="0" applyNumberFormat="1" applyFont="1" applyFill="1" applyBorder="1" applyAlignment="1">
      <alignment horizontal="center"/>
    </xf>
    <xf numFmtId="2" fontId="13" fillId="0" borderId="40" xfId="53" applyNumberFormat="1" applyFont="1" applyFill="1" applyBorder="1" applyAlignment="1">
      <alignment horizontal="center"/>
      <protection/>
    </xf>
    <xf numFmtId="2" fontId="13" fillId="0" borderId="16" xfId="53" applyNumberFormat="1" applyFont="1" applyFill="1" applyBorder="1" applyAlignment="1">
      <alignment horizontal="center"/>
      <protection/>
    </xf>
    <xf numFmtId="2" fontId="57" fillId="0" borderId="41" xfId="0" applyNumberFormat="1" applyFont="1" applyFill="1" applyBorder="1" applyAlignment="1">
      <alignment horizontal="center"/>
    </xf>
    <xf numFmtId="2" fontId="5" fillId="0" borderId="40" xfId="53" applyNumberFormat="1" applyFont="1" applyFill="1" applyBorder="1" applyAlignment="1">
      <alignment horizontal="center"/>
      <protection/>
    </xf>
    <xf numFmtId="2" fontId="5" fillId="0" borderId="16" xfId="53" applyNumberFormat="1" applyFont="1" applyFill="1" applyBorder="1" applyAlignment="1">
      <alignment horizontal="center"/>
      <protection/>
    </xf>
    <xf numFmtId="0" fontId="5" fillId="0" borderId="42" xfId="53" applyFont="1" applyFill="1" applyBorder="1" applyAlignment="1">
      <alignment horizontal="left"/>
      <protection/>
    </xf>
    <xf numFmtId="2" fontId="57" fillId="0" borderId="43" xfId="0" applyNumberFormat="1" applyFont="1" applyFill="1" applyBorder="1" applyAlignment="1">
      <alignment horizontal="center"/>
    </xf>
    <xf numFmtId="2" fontId="5" fillId="0" borderId="42" xfId="53" applyNumberFormat="1" applyFont="1" applyFill="1" applyBorder="1" applyAlignment="1">
      <alignment horizontal="center"/>
      <protection/>
    </xf>
    <xf numFmtId="2" fontId="5" fillId="0" borderId="44" xfId="53" applyNumberFormat="1" applyFont="1" applyFill="1" applyBorder="1" applyAlignment="1">
      <alignment horizontal="center"/>
      <protection/>
    </xf>
    <xf numFmtId="0" fontId="5" fillId="0" borderId="38" xfId="53" applyFont="1" applyFill="1" applyBorder="1" applyAlignment="1">
      <alignment horizontal="left"/>
      <protection/>
    </xf>
    <xf numFmtId="2" fontId="5" fillId="0" borderId="19" xfId="53" applyNumberFormat="1" applyFont="1" applyFill="1" applyBorder="1" applyAlignment="1">
      <alignment horizontal="center"/>
      <protection/>
    </xf>
    <xf numFmtId="2" fontId="57" fillId="0" borderId="45" xfId="0" applyNumberFormat="1" applyFont="1" applyFill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2" fontId="57" fillId="0" borderId="46" xfId="0" applyNumberFormat="1" applyFont="1" applyFill="1" applyBorder="1" applyAlignment="1">
      <alignment horizontal="center"/>
    </xf>
    <xf numFmtId="0" fontId="5" fillId="0" borderId="47" xfId="53" applyFont="1" applyFill="1" applyBorder="1" applyAlignment="1">
      <alignment horizontal="left"/>
      <protection/>
    </xf>
    <xf numFmtId="2" fontId="57" fillId="0" borderId="48" xfId="0" applyNumberFormat="1" applyFont="1" applyFill="1" applyBorder="1" applyAlignment="1">
      <alignment horizontal="center"/>
    </xf>
    <xf numFmtId="2" fontId="5" fillId="0" borderId="18" xfId="53" applyNumberFormat="1" applyFont="1" applyFill="1" applyBorder="1" applyAlignment="1">
      <alignment horizontal="center"/>
      <protection/>
    </xf>
    <xf numFmtId="2" fontId="57" fillId="0" borderId="49" xfId="0" applyNumberFormat="1" applyFont="1" applyFill="1" applyBorder="1" applyAlignment="1">
      <alignment horizontal="center"/>
    </xf>
    <xf numFmtId="2" fontId="5" fillId="0" borderId="47" xfId="53" applyNumberFormat="1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left"/>
      <protection/>
    </xf>
    <xf numFmtId="2" fontId="57" fillId="0" borderId="51" xfId="0" applyNumberFormat="1" applyFont="1" applyFill="1" applyBorder="1" applyAlignment="1">
      <alignment horizontal="center"/>
    </xf>
    <xf numFmtId="2" fontId="5" fillId="0" borderId="50" xfId="53" applyNumberFormat="1" applyFont="1" applyFill="1" applyBorder="1" applyAlignment="1">
      <alignment horizontal="center"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13" fillId="0" borderId="52" xfId="53" applyFont="1" applyBorder="1" applyAlignment="1">
      <alignment horizontal="center"/>
      <protection/>
    </xf>
    <xf numFmtId="0" fontId="57" fillId="0" borderId="27" xfId="0" applyFont="1" applyBorder="1" applyAlignment="1">
      <alignment/>
    </xf>
    <xf numFmtId="0" fontId="57" fillId="0" borderId="53" xfId="0" applyFont="1" applyBorder="1" applyAlignment="1">
      <alignment/>
    </xf>
    <xf numFmtId="0" fontId="57" fillId="0" borderId="54" xfId="0" applyFont="1" applyBorder="1" applyAlignment="1">
      <alignment/>
    </xf>
    <xf numFmtId="0" fontId="57" fillId="0" borderId="0" xfId="0" applyFont="1" applyAlignment="1">
      <alignment horizontal="left" vertical="center" wrapText="1"/>
    </xf>
    <xf numFmtId="0" fontId="13" fillId="0" borderId="39" xfId="53" applyFont="1" applyBorder="1" applyAlignment="1">
      <alignment horizontal="center" vertical="center"/>
      <protection/>
    </xf>
    <xf numFmtId="0" fontId="13" fillId="0" borderId="41" xfId="53" applyFont="1" applyBorder="1" applyAlignment="1">
      <alignment horizontal="center" vertical="center"/>
      <protection/>
    </xf>
    <xf numFmtId="0" fontId="13" fillId="0" borderId="48" xfId="53" applyFont="1" applyBorder="1" applyAlignment="1">
      <alignment horizontal="center" vertical="center"/>
      <protection/>
    </xf>
    <xf numFmtId="0" fontId="13" fillId="0" borderId="37" xfId="53" applyFont="1" applyBorder="1" applyAlignment="1">
      <alignment horizontal="center" vertical="center"/>
      <protection/>
    </xf>
    <xf numFmtId="0" fontId="13" fillId="0" borderId="55" xfId="53" applyFont="1" applyBorder="1" applyAlignment="1">
      <alignment horizontal="center" vertical="center"/>
      <protection/>
    </xf>
    <xf numFmtId="0" fontId="13" fillId="0" borderId="56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4" fillId="0" borderId="57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58" xfId="53" applyFont="1" applyBorder="1" applyAlignment="1">
      <alignment horizontal="center" vertical="center" wrapText="1"/>
      <protection/>
    </xf>
    <xf numFmtId="0" fontId="5" fillId="0" borderId="59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/>
      <protection/>
    </xf>
    <xf numFmtId="0" fontId="13" fillId="0" borderId="53" xfId="53" applyFont="1" applyBorder="1" applyAlignment="1">
      <alignment horizontal="center"/>
      <protection/>
    </xf>
    <xf numFmtId="0" fontId="13" fillId="0" borderId="54" xfId="53" applyFont="1" applyBorder="1" applyAlignment="1">
      <alignment horizontal="center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7" fillId="0" borderId="48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57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59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</xdr:row>
      <xdr:rowOff>47625</xdr:rowOff>
    </xdr:from>
    <xdr:to>
      <xdr:col>3</xdr:col>
      <xdr:colOff>752475</xdr:colOff>
      <xdr:row>6</xdr:row>
      <xdr:rowOff>142875</xdr:rowOff>
    </xdr:to>
    <xdr:pic>
      <xdr:nvPicPr>
        <xdr:cNvPr id="1" name="Рисунок 1" descr="доска обрезн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3822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28575</xdr:rowOff>
    </xdr:from>
    <xdr:to>
      <xdr:col>5</xdr:col>
      <xdr:colOff>895350</xdr:colOff>
      <xdr:row>6</xdr:row>
      <xdr:rowOff>161925</xdr:rowOff>
    </xdr:to>
    <xdr:pic>
      <xdr:nvPicPr>
        <xdr:cNvPr id="2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01917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57150</xdr:rowOff>
    </xdr:from>
    <xdr:to>
      <xdr:col>2</xdr:col>
      <xdr:colOff>219075</xdr:colOff>
      <xdr:row>29</xdr:row>
      <xdr:rowOff>9525</xdr:rowOff>
    </xdr:to>
    <xdr:pic>
      <xdr:nvPicPr>
        <xdr:cNvPr id="3" name="Рисунок 3" descr="брус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532447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28575</xdr:rowOff>
    </xdr:from>
    <xdr:to>
      <xdr:col>7</xdr:col>
      <xdr:colOff>895350</xdr:colOff>
      <xdr:row>6</xdr:row>
      <xdr:rowOff>161925</xdr:rowOff>
    </xdr:to>
    <xdr:pic>
      <xdr:nvPicPr>
        <xdr:cNvPr id="4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01917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19050</xdr:rowOff>
    </xdr:from>
    <xdr:to>
      <xdr:col>1</xdr:col>
      <xdr:colOff>1314450</xdr:colOff>
      <xdr:row>4</xdr:row>
      <xdr:rowOff>571500</xdr:rowOff>
    </xdr:to>
    <xdr:pic>
      <xdr:nvPicPr>
        <xdr:cNvPr id="1" name="Рисунок 1" descr="др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0962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238125</xdr:rowOff>
    </xdr:from>
    <xdr:to>
      <xdr:col>5</xdr:col>
      <xdr:colOff>885825</xdr:colOff>
      <xdr:row>23</xdr:row>
      <xdr:rowOff>514350</xdr:rowOff>
    </xdr:to>
    <xdr:pic>
      <xdr:nvPicPr>
        <xdr:cNvPr id="2" name="Рисунок 2" descr="щеп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5124450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5</xdr:row>
      <xdr:rowOff>19050</xdr:rowOff>
    </xdr:from>
    <xdr:to>
      <xdr:col>1</xdr:col>
      <xdr:colOff>2762250</xdr:colOff>
      <xdr:row>5</xdr:row>
      <xdr:rowOff>457200</xdr:rowOff>
    </xdr:to>
    <xdr:pic>
      <xdr:nvPicPr>
        <xdr:cNvPr id="1" name="Рисунок 1" descr="метл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2382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6</xdr:row>
      <xdr:rowOff>9525</xdr:rowOff>
    </xdr:from>
    <xdr:to>
      <xdr:col>1</xdr:col>
      <xdr:colOff>2695575</xdr:colOff>
      <xdr:row>6</xdr:row>
      <xdr:rowOff>447675</xdr:rowOff>
    </xdr:to>
    <xdr:pic>
      <xdr:nvPicPr>
        <xdr:cNvPr id="2" name="Рисунок 2" descr="веник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6954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7</xdr:row>
      <xdr:rowOff>9525</xdr:rowOff>
    </xdr:from>
    <xdr:to>
      <xdr:col>1</xdr:col>
      <xdr:colOff>2571750</xdr:colOff>
      <xdr:row>7</xdr:row>
      <xdr:rowOff>495300</xdr:rowOff>
    </xdr:to>
    <xdr:pic>
      <xdr:nvPicPr>
        <xdr:cNvPr id="3" name="Рисунок 3" descr="мед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216217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</xdr:row>
      <xdr:rowOff>9525</xdr:rowOff>
    </xdr:from>
    <xdr:to>
      <xdr:col>1</xdr:col>
      <xdr:colOff>2571750</xdr:colOff>
      <xdr:row>9</xdr:row>
      <xdr:rowOff>428625</xdr:rowOff>
    </xdr:to>
    <xdr:pic>
      <xdr:nvPicPr>
        <xdr:cNvPr id="4" name="Рисунок 4" descr="со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68605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1</xdr:col>
      <xdr:colOff>1038225</xdr:colOff>
      <xdr:row>5</xdr:row>
      <xdr:rowOff>142875</xdr:rowOff>
    </xdr:to>
    <xdr:pic>
      <xdr:nvPicPr>
        <xdr:cNvPr id="1" name="Рисунок 1" descr="ту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0</xdr:rowOff>
    </xdr:from>
    <xdr:to>
      <xdr:col>1</xdr:col>
      <xdr:colOff>1666875</xdr:colOff>
      <xdr:row>4</xdr:row>
      <xdr:rowOff>161925</xdr:rowOff>
    </xdr:to>
    <xdr:pic>
      <xdr:nvPicPr>
        <xdr:cNvPr id="1" name="Рисунок 1" descr="ма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1343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tabSelected="1" zoomScale="80" zoomScaleNormal="80" zoomScalePageLayoutView="0" workbookViewId="0" topLeftCell="A1">
      <selection activeCell="H27" sqref="H27"/>
    </sheetView>
  </sheetViews>
  <sheetFormatPr defaultColWidth="9.140625" defaultRowHeight="15"/>
  <cols>
    <col min="3" max="3" width="17.57421875" style="0" customWidth="1"/>
    <col min="4" max="4" width="21.28125" style="0" customWidth="1"/>
    <col min="5" max="5" width="19.28125" style="0" customWidth="1"/>
    <col min="6" max="6" width="22.421875" style="0" customWidth="1"/>
    <col min="7" max="7" width="20.140625" style="0" customWidth="1"/>
    <col min="8" max="8" width="19.421875" style="0" customWidth="1"/>
    <col min="9" max="9" width="19.8515625" style="0" customWidth="1"/>
  </cols>
  <sheetData>
    <row r="3" spans="2:7" ht="15.75">
      <c r="B3" s="131" t="s">
        <v>5</v>
      </c>
      <c r="C3" s="131"/>
      <c r="D3" s="131"/>
      <c r="E3" s="131"/>
      <c r="F3" s="131"/>
      <c r="G3" s="131"/>
    </row>
    <row r="4" spans="2:7" ht="15.75">
      <c r="B4" s="131" t="s">
        <v>6</v>
      </c>
      <c r="C4" s="131"/>
      <c r="D4" s="131"/>
      <c r="E4" s="131"/>
      <c r="F4" s="131"/>
      <c r="G4" s="131"/>
    </row>
    <row r="5" spans="2:7" ht="16.5" thickBot="1">
      <c r="B5" s="132" t="s">
        <v>7</v>
      </c>
      <c r="C5" s="132"/>
      <c r="D5" s="132"/>
      <c r="E5" s="132"/>
      <c r="F5" s="132"/>
      <c r="G5" s="132"/>
    </row>
    <row r="6" spans="2:9" ht="16.5" customHeight="1">
      <c r="B6" s="133" t="s">
        <v>0</v>
      </c>
      <c r="C6" s="133" t="s">
        <v>1</v>
      </c>
      <c r="D6" s="120" t="s">
        <v>2</v>
      </c>
      <c r="E6" s="136"/>
      <c r="F6" s="120" t="s">
        <v>148</v>
      </c>
      <c r="G6" s="121"/>
      <c r="H6" s="120" t="s">
        <v>150</v>
      </c>
      <c r="I6" s="121"/>
    </row>
    <row r="7" spans="2:9" ht="15.75" customHeight="1" thickBot="1">
      <c r="B7" s="134"/>
      <c r="C7" s="134"/>
      <c r="D7" s="137"/>
      <c r="E7" s="138"/>
      <c r="F7" s="122"/>
      <c r="G7" s="123"/>
      <c r="H7" s="122"/>
      <c r="I7" s="123"/>
    </row>
    <row r="8" spans="2:9" ht="31.5" customHeight="1" thickBot="1">
      <c r="B8" s="135"/>
      <c r="C8" s="135"/>
      <c r="D8" s="86" t="s">
        <v>55</v>
      </c>
      <c r="E8" s="87" t="s">
        <v>147</v>
      </c>
      <c r="F8" s="88" t="s">
        <v>55</v>
      </c>
      <c r="G8" s="87" t="s">
        <v>147</v>
      </c>
      <c r="H8" s="88" t="s">
        <v>55</v>
      </c>
      <c r="I8" s="87" t="s">
        <v>147</v>
      </c>
    </row>
    <row r="9" spans="2:9" ht="15">
      <c r="B9" s="128">
        <v>1</v>
      </c>
      <c r="C9" s="91" t="s">
        <v>3</v>
      </c>
      <c r="D9" s="92">
        <v>283.8</v>
      </c>
      <c r="E9" s="93">
        <f aca="true" t="shared" si="0" ref="E9:E26">D9*1.2</f>
        <v>340.56</v>
      </c>
      <c r="F9" s="92">
        <v>190.1</v>
      </c>
      <c r="G9" s="94">
        <f aca="true" t="shared" si="1" ref="G9:G26">F9*1.2</f>
        <v>228.11999999999998</v>
      </c>
      <c r="H9" s="92">
        <v>237.6</v>
      </c>
      <c r="I9" s="94">
        <f aca="true" t="shared" si="2" ref="I9:I26">H9*1.2</f>
        <v>285.12</v>
      </c>
    </row>
    <row r="10" spans="2:9" ht="15">
      <c r="B10" s="129"/>
      <c r="C10" s="95">
        <v>25</v>
      </c>
      <c r="D10" s="96">
        <v>258</v>
      </c>
      <c r="E10" s="97">
        <f t="shared" si="0"/>
        <v>309.59999999999997</v>
      </c>
      <c r="F10" s="96">
        <v>172.8</v>
      </c>
      <c r="G10" s="98">
        <f t="shared" si="1"/>
        <v>207.36</v>
      </c>
      <c r="H10" s="96">
        <v>216</v>
      </c>
      <c r="I10" s="98">
        <f t="shared" si="2"/>
        <v>259.2</v>
      </c>
    </row>
    <row r="11" spans="2:9" ht="15">
      <c r="B11" s="129"/>
      <c r="C11" s="95" t="s">
        <v>4</v>
      </c>
      <c r="D11" s="99">
        <f>D10*120/100</f>
        <v>309.6</v>
      </c>
      <c r="E11" s="100">
        <f t="shared" si="0"/>
        <v>371.52000000000004</v>
      </c>
      <c r="F11" s="99">
        <v>207.4</v>
      </c>
      <c r="G11" s="101">
        <f t="shared" si="1"/>
        <v>248.88</v>
      </c>
      <c r="H11" s="99">
        <v>259.2</v>
      </c>
      <c r="I11" s="101">
        <f t="shared" si="2"/>
        <v>311.03999999999996</v>
      </c>
    </row>
    <row r="12" spans="2:9" ht="15.75" thickBot="1">
      <c r="B12" s="129"/>
      <c r="C12" s="102" t="s">
        <v>145</v>
      </c>
      <c r="D12" s="103">
        <v>335.4</v>
      </c>
      <c r="E12" s="104">
        <f t="shared" si="0"/>
        <v>402.47999999999996</v>
      </c>
      <c r="F12" s="103">
        <v>324.6</v>
      </c>
      <c r="G12" s="105">
        <f t="shared" si="1"/>
        <v>389.52000000000004</v>
      </c>
      <c r="H12" s="103">
        <v>280.8</v>
      </c>
      <c r="I12" s="105">
        <f t="shared" si="2"/>
        <v>336.96</v>
      </c>
    </row>
    <row r="13" spans="2:9" ht="15">
      <c r="B13" s="125">
        <v>2</v>
      </c>
      <c r="C13" s="106"/>
      <c r="D13" s="92">
        <v>236.5</v>
      </c>
      <c r="E13" s="107">
        <f t="shared" si="0"/>
        <v>283.8</v>
      </c>
      <c r="F13" s="108">
        <v>158.4</v>
      </c>
      <c r="G13" s="93">
        <f t="shared" si="1"/>
        <v>190.08</v>
      </c>
      <c r="H13" s="92">
        <v>198</v>
      </c>
      <c r="I13" s="107">
        <f t="shared" si="2"/>
        <v>237.6</v>
      </c>
    </row>
    <row r="14" spans="2:9" ht="15">
      <c r="B14" s="126"/>
      <c r="C14" s="95">
        <v>25</v>
      </c>
      <c r="D14" s="96">
        <v>215</v>
      </c>
      <c r="E14" s="98">
        <f t="shared" si="0"/>
        <v>258</v>
      </c>
      <c r="F14" s="109">
        <v>144</v>
      </c>
      <c r="G14" s="97">
        <f t="shared" si="1"/>
        <v>172.79999999999998</v>
      </c>
      <c r="H14" s="96">
        <v>180</v>
      </c>
      <c r="I14" s="98">
        <f t="shared" si="2"/>
        <v>216</v>
      </c>
    </row>
    <row r="15" spans="2:9" ht="15">
      <c r="B15" s="126"/>
      <c r="C15" s="95" t="s">
        <v>4</v>
      </c>
      <c r="D15" s="99">
        <v>258</v>
      </c>
      <c r="E15" s="101">
        <f t="shared" si="0"/>
        <v>309.59999999999997</v>
      </c>
      <c r="F15" s="110">
        <v>172.8</v>
      </c>
      <c r="G15" s="100">
        <f t="shared" si="1"/>
        <v>207.36</v>
      </c>
      <c r="H15" s="99">
        <v>216</v>
      </c>
      <c r="I15" s="101">
        <f t="shared" si="2"/>
        <v>259.2</v>
      </c>
    </row>
    <row r="16" spans="2:9" ht="15">
      <c r="B16" s="126"/>
      <c r="C16" s="95" t="s">
        <v>145</v>
      </c>
      <c r="D16" s="99">
        <v>279.5</v>
      </c>
      <c r="E16" s="101">
        <f t="shared" si="0"/>
        <v>335.4</v>
      </c>
      <c r="F16" s="110">
        <v>187.2</v>
      </c>
      <c r="G16" s="100">
        <f t="shared" si="1"/>
        <v>224.64</v>
      </c>
      <c r="H16" s="99">
        <v>234</v>
      </c>
      <c r="I16" s="101">
        <f t="shared" si="2"/>
        <v>280.8</v>
      </c>
    </row>
    <row r="17" spans="2:9" ht="15.75" thickBot="1">
      <c r="B17" s="127"/>
      <c r="C17" s="111" t="s">
        <v>152</v>
      </c>
      <c r="D17" s="112">
        <v>335.4</v>
      </c>
      <c r="E17" s="113">
        <f t="shared" si="0"/>
        <v>402.47999999999996</v>
      </c>
      <c r="F17" s="114">
        <v>224.6</v>
      </c>
      <c r="G17" s="115">
        <f t="shared" si="1"/>
        <v>269.52</v>
      </c>
      <c r="H17" s="112">
        <v>280.8</v>
      </c>
      <c r="I17" s="113">
        <f t="shared" si="2"/>
        <v>336.96</v>
      </c>
    </row>
    <row r="18" spans="2:9" ht="15">
      <c r="B18" s="128">
        <v>3</v>
      </c>
      <c r="C18" s="106" t="s">
        <v>3</v>
      </c>
      <c r="D18" s="92">
        <v>189.2</v>
      </c>
      <c r="E18" s="107">
        <f t="shared" si="0"/>
        <v>227.04</v>
      </c>
      <c r="F18" s="108">
        <v>126.7</v>
      </c>
      <c r="G18" s="93">
        <f t="shared" si="1"/>
        <v>152.04</v>
      </c>
      <c r="H18" s="92">
        <v>158.4</v>
      </c>
      <c r="I18" s="107">
        <f t="shared" si="2"/>
        <v>190.08</v>
      </c>
    </row>
    <row r="19" spans="2:9" ht="15">
      <c r="B19" s="129"/>
      <c r="C19" s="95">
        <v>25</v>
      </c>
      <c r="D19" s="96">
        <v>172</v>
      </c>
      <c r="E19" s="98">
        <f t="shared" si="0"/>
        <v>206.4</v>
      </c>
      <c r="F19" s="109">
        <v>115.2</v>
      </c>
      <c r="G19" s="97">
        <f t="shared" si="1"/>
        <v>138.24</v>
      </c>
      <c r="H19" s="96">
        <v>144</v>
      </c>
      <c r="I19" s="98">
        <f t="shared" si="2"/>
        <v>172.79999999999998</v>
      </c>
    </row>
    <row r="20" spans="2:9" ht="15">
      <c r="B20" s="129"/>
      <c r="C20" s="95" t="s">
        <v>4</v>
      </c>
      <c r="D20" s="99">
        <v>206.4</v>
      </c>
      <c r="E20" s="101">
        <f t="shared" si="0"/>
        <v>247.68</v>
      </c>
      <c r="F20" s="110">
        <v>138.2</v>
      </c>
      <c r="G20" s="100">
        <f t="shared" si="1"/>
        <v>165.83999999999997</v>
      </c>
      <c r="H20" s="99">
        <v>172.8</v>
      </c>
      <c r="I20" s="101">
        <f t="shared" si="2"/>
        <v>207.36</v>
      </c>
    </row>
    <row r="21" spans="2:9" ht="15">
      <c r="B21" s="129"/>
      <c r="C21" s="95" t="s">
        <v>145</v>
      </c>
      <c r="D21" s="99">
        <v>223.6</v>
      </c>
      <c r="E21" s="101">
        <f t="shared" si="0"/>
        <v>268.32</v>
      </c>
      <c r="F21" s="110">
        <v>149.8</v>
      </c>
      <c r="G21" s="100">
        <f t="shared" si="1"/>
        <v>179.76000000000002</v>
      </c>
      <c r="H21" s="99">
        <v>187.2</v>
      </c>
      <c r="I21" s="101">
        <f t="shared" si="2"/>
        <v>224.64</v>
      </c>
    </row>
    <row r="22" spans="2:9" ht="15.75" thickBot="1">
      <c r="B22" s="130"/>
      <c r="C22" s="111" t="s">
        <v>152</v>
      </c>
      <c r="D22" s="112">
        <v>268.3</v>
      </c>
      <c r="E22" s="113">
        <f t="shared" si="0"/>
        <v>321.96</v>
      </c>
      <c r="F22" s="114">
        <v>179.8</v>
      </c>
      <c r="G22" s="115">
        <f t="shared" si="1"/>
        <v>215.76000000000002</v>
      </c>
      <c r="H22" s="112">
        <v>224.6</v>
      </c>
      <c r="I22" s="113">
        <f t="shared" si="2"/>
        <v>269.52</v>
      </c>
    </row>
    <row r="23" spans="2:9" ht="15">
      <c r="B23" s="129">
        <v>4</v>
      </c>
      <c r="C23" s="116" t="s">
        <v>3</v>
      </c>
      <c r="D23" s="117">
        <v>132.4</v>
      </c>
      <c r="E23" s="118">
        <f t="shared" si="0"/>
        <v>158.88</v>
      </c>
      <c r="F23" s="117">
        <v>88.7</v>
      </c>
      <c r="G23" s="119">
        <f t="shared" si="1"/>
        <v>106.44</v>
      </c>
      <c r="H23" s="117">
        <v>110.9</v>
      </c>
      <c r="I23" s="119">
        <f t="shared" si="2"/>
        <v>133.08</v>
      </c>
    </row>
    <row r="24" spans="2:9" ht="15">
      <c r="B24" s="129"/>
      <c r="C24" s="95">
        <v>25</v>
      </c>
      <c r="D24" s="96">
        <v>120.4</v>
      </c>
      <c r="E24" s="97">
        <f t="shared" si="0"/>
        <v>144.48</v>
      </c>
      <c r="F24" s="96">
        <v>80.6</v>
      </c>
      <c r="G24" s="98">
        <f t="shared" si="1"/>
        <v>96.71999999999998</v>
      </c>
      <c r="H24" s="96">
        <v>100.8</v>
      </c>
      <c r="I24" s="98">
        <f t="shared" si="2"/>
        <v>120.96</v>
      </c>
    </row>
    <row r="25" spans="2:9" ht="15">
      <c r="B25" s="129"/>
      <c r="C25" s="95" t="s">
        <v>4</v>
      </c>
      <c r="D25" s="99">
        <v>144.5</v>
      </c>
      <c r="E25" s="100">
        <f t="shared" si="0"/>
        <v>173.4</v>
      </c>
      <c r="F25" s="99">
        <v>96.7</v>
      </c>
      <c r="G25" s="101">
        <f t="shared" si="1"/>
        <v>116.03999999999999</v>
      </c>
      <c r="H25" s="99">
        <v>121</v>
      </c>
      <c r="I25" s="101">
        <f t="shared" si="2"/>
        <v>145.2</v>
      </c>
    </row>
    <row r="26" spans="2:9" ht="15.75" thickBot="1">
      <c r="B26" s="130"/>
      <c r="C26" s="111" t="s">
        <v>145</v>
      </c>
      <c r="D26" s="112">
        <v>156.5</v>
      </c>
      <c r="E26" s="115">
        <f t="shared" si="0"/>
        <v>187.79999999999998</v>
      </c>
      <c r="F26" s="112">
        <v>104.8</v>
      </c>
      <c r="G26" s="113">
        <f t="shared" si="1"/>
        <v>125.75999999999999</v>
      </c>
      <c r="H26" s="112">
        <v>131</v>
      </c>
      <c r="I26" s="113">
        <f t="shared" si="2"/>
        <v>157.2</v>
      </c>
    </row>
    <row r="27" spans="2:6" ht="15">
      <c r="B27" s="2"/>
      <c r="C27" s="1"/>
      <c r="D27" s="3"/>
      <c r="E27" s="3"/>
      <c r="F27" s="3"/>
    </row>
    <row r="28" spans="2:7" ht="15" customHeight="1">
      <c r="B28" s="140"/>
      <c r="C28" s="139" t="s">
        <v>146</v>
      </c>
      <c r="D28" s="139"/>
      <c r="E28" s="139"/>
      <c r="F28" s="139"/>
      <c r="G28" s="139"/>
    </row>
    <row r="29" spans="2:7" ht="15">
      <c r="B29" s="140"/>
      <c r="C29" s="139"/>
      <c r="D29" s="139"/>
      <c r="E29" s="139"/>
      <c r="F29" s="139"/>
      <c r="G29" s="139"/>
    </row>
    <row r="30" spans="2:7" ht="15" customHeight="1">
      <c r="B30" s="124" t="s">
        <v>149</v>
      </c>
      <c r="C30" s="124"/>
      <c r="D30" s="124"/>
      <c r="E30" s="124"/>
      <c r="F30" s="124"/>
      <c r="G30" s="124"/>
    </row>
    <row r="31" spans="2:7" ht="15">
      <c r="B31" s="124" t="s">
        <v>151</v>
      </c>
      <c r="C31" s="124"/>
      <c r="D31" s="124"/>
      <c r="E31" s="124"/>
      <c r="F31" s="124"/>
      <c r="G31" s="124"/>
    </row>
    <row r="32" spans="2:7" ht="15">
      <c r="B32" s="124"/>
      <c r="C32" s="124"/>
      <c r="D32" s="124"/>
      <c r="E32" s="124"/>
      <c r="F32" s="124"/>
      <c r="G32" s="124"/>
    </row>
  </sheetData>
  <sheetProtection/>
  <mergeCells count="16">
    <mergeCell ref="C6:C8"/>
    <mergeCell ref="D6:E7"/>
    <mergeCell ref="F6:G7"/>
    <mergeCell ref="C28:G29"/>
    <mergeCell ref="B28:B29"/>
    <mergeCell ref="B23:B26"/>
    <mergeCell ref="H6:I7"/>
    <mergeCell ref="B31:G32"/>
    <mergeCell ref="B13:B17"/>
    <mergeCell ref="B18:B22"/>
    <mergeCell ref="B4:G4"/>
    <mergeCell ref="B3:G3"/>
    <mergeCell ref="B5:G5"/>
    <mergeCell ref="B9:B12"/>
    <mergeCell ref="B6:B8"/>
    <mergeCell ref="B30:G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31">
      <selection activeCell="G15" sqref="G15"/>
    </sheetView>
  </sheetViews>
  <sheetFormatPr defaultColWidth="9.140625" defaultRowHeight="15"/>
  <cols>
    <col min="2" max="2" width="26.8515625" style="0" customWidth="1"/>
    <col min="3" max="3" width="16.7109375" style="0" customWidth="1"/>
    <col min="4" max="4" width="19.28125" style="0" customWidth="1"/>
    <col min="5" max="5" width="17.7109375" style="0" customWidth="1"/>
    <col min="6" max="6" width="19.8515625" style="0" customWidth="1"/>
    <col min="7" max="7" width="20.28125" style="0" customWidth="1"/>
  </cols>
  <sheetData>
    <row r="2" spans="2:7" ht="15.75">
      <c r="B2" s="141" t="s">
        <v>9</v>
      </c>
      <c r="C2" s="141"/>
      <c r="D2" s="141"/>
      <c r="E2" s="141"/>
      <c r="F2" s="141"/>
      <c r="G2" s="141"/>
    </row>
    <row r="3" spans="2:7" ht="15.75" thickBot="1">
      <c r="B3" s="28" t="s">
        <v>22</v>
      </c>
      <c r="C3" s="18"/>
      <c r="D3" s="18"/>
      <c r="E3" s="18"/>
      <c r="F3" s="18"/>
      <c r="G3" s="18"/>
    </row>
    <row r="4" spans="2:7" ht="15.75" customHeight="1" thickBot="1">
      <c r="B4" s="142" t="s">
        <v>10</v>
      </c>
      <c r="C4" s="144" t="s">
        <v>11</v>
      </c>
      <c r="D4" s="146" t="s">
        <v>43</v>
      </c>
      <c r="E4" s="147"/>
      <c r="F4" s="147"/>
      <c r="G4" s="148"/>
    </row>
    <row r="5" spans="2:7" ht="48" thickBot="1">
      <c r="B5" s="143"/>
      <c r="C5" s="145"/>
      <c r="D5" s="5" t="s">
        <v>13</v>
      </c>
      <c r="E5" s="5" t="s">
        <v>14</v>
      </c>
      <c r="F5" s="5" t="s">
        <v>15</v>
      </c>
      <c r="G5" s="6" t="s">
        <v>16</v>
      </c>
    </row>
    <row r="6" spans="2:7" ht="15.75">
      <c r="B6" s="151" t="s">
        <v>17</v>
      </c>
      <c r="C6" s="7">
        <v>4</v>
      </c>
      <c r="D6" s="14">
        <v>7.3</v>
      </c>
      <c r="E6" s="8">
        <v>10.2</v>
      </c>
      <c r="F6" s="8">
        <v>13.3</v>
      </c>
      <c r="G6" s="8">
        <v>18.1</v>
      </c>
    </row>
    <row r="7" spans="2:7" ht="15.75">
      <c r="B7" s="152"/>
      <c r="C7" s="9">
        <v>2</v>
      </c>
      <c r="D7" s="17">
        <v>7.5</v>
      </c>
      <c r="E7" s="10">
        <v>10.4</v>
      </c>
      <c r="F7" s="10">
        <v>13.5</v>
      </c>
      <c r="G7" s="10">
        <v>18.3</v>
      </c>
    </row>
    <row r="8" spans="2:7" ht="16.5" thickBot="1">
      <c r="B8" s="153"/>
      <c r="C8" s="11">
        <v>1</v>
      </c>
      <c r="D8" s="15">
        <v>7.7</v>
      </c>
      <c r="E8" s="12">
        <v>10.6</v>
      </c>
      <c r="F8" s="12">
        <v>13.7</v>
      </c>
      <c r="G8" s="12">
        <v>18.5</v>
      </c>
    </row>
    <row r="9" spans="2:7" ht="15.75">
      <c r="B9" s="151" t="s">
        <v>19</v>
      </c>
      <c r="C9" s="7">
        <v>4</v>
      </c>
      <c r="D9" s="16">
        <v>8.3</v>
      </c>
      <c r="E9" s="13">
        <v>11.3</v>
      </c>
      <c r="F9" s="13">
        <v>14.4</v>
      </c>
      <c r="G9" s="13">
        <v>19.1</v>
      </c>
    </row>
    <row r="10" spans="2:7" ht="15.75">
      <c r="B10" s="152"/>
      <c r="C10" s="9">
        <v>2</v>
      </c>
      <c r="D10" s="17">
        <v>8.5</v>
      </c>
      <c r="E10" s="10">
        <v>11.5</v>
      </c>
      <c r="F10" s="10">
        <v>14.6</v>
      </c>
      <c r="G10" s="10">
        <v>19.3</v>
      </c>
    </row>
    <row r="11" spans="2:7" ht="16.5" thickBot="1">
      <c r="B11" s="153"/>
      <c r="C11" s="11">
        <v>1</v>
      </c>
      <c r="D11" s="15">
        <v>8.7</v>
      </c>
      <c r="E11" s="12">
        <v>11.7</v>
      </c>
      <c r="F11" s="12">
        <v>14.8</v>
      </c>
      <c r="G11" s="12">
        <v>19.5</v>
      </c>
    </row>
    <row r="12" spans="2:7" ht="15.75">
      <c r="B12" s="151" t="s">
        <v>18</v>
      </c>
      <c r="C12" s="7">
        <v>4</v>
      </c>
      <c r="D12" s="16">
        <v>7.2</v>
      </c>
      <c r="E12" s="13">
        <v>9.7</v>
      </c>
      <c r="F12" s="13">
        <v>12.8</v>
      </c>
      <c r="G12" s="13">
        <v>17</v>
      </c>
    </row>
    <row r="13" spans="2:7" ht="15.75">
      <c r="B13" s="152"/>
      <c r="C13" s="9">
        <v>2</v>
      </c>
      <c r="D13" s="17">
        <v>7.4</v>
      </c>
      <c r="E13" s="10">
        <v>9.9</v>
      </c>
      <c r="F13" s="10">
        <v>13</v>
      </c>
      <c r="G13" s="10">
        <v>17.2</v>
      </c>
    </row>
    <row r="14" spans="2:7" ht="16.5" thickBot="1">
      <c r="B14" s="153"/>
      <c r="C14" s="11">
        <v>1</v>
      </c>
      <c r="D14" s="15">
        <v>7.6</v>
      </c>
      <c r="E14" s="12">
        <v>10.1</v>
      </c>
      <c r="F14" s="12">
        <v>13.2</v>
      </c>
      <c r="G14" s="12">
        <v>17.4</v>
      </c>
    </row>
    <row r="16" spans="2:7" ht="15">
      <c r="B16" s="154" t="s">
        <v>20</v>
      </c>
      <c r="C16" s="154"/>
      <c r="D16" s="154"/>
      <c r="E16" s="154"/>
      <c r="F16" s="154"/>
      <c r="G16" s="154"/>
    </row>
    <row r="17" spans="2:7" ht="37.5" customHeight="1">
      <c r="B17" s="124" t="s">
        <v>21</v>
      </c>
      <c r="C17" s="124"/>
      <c r="D17" s="124"/>
      <c r="E17" s="124"/>
      <c r="F17" s="124"/>
      <c r="G17" s="124"/>
    </row>
    <row r="18" spans="2:5" ht="15.75">
      <c r="B18" s="155"/>
      <c r="C18" s="156"/>
      <c r="D18" s="156"/>
      <c r="E18" s="156"/>
    </row>
    <row r="19" spans="2:5" ht="15.75">
      <c r="B19" s="149" t="s">
        <v>144</v>
      </c>
      <c r="C19" s="149"/>
      <c r="D19" s="149"/>
      <c r="E19" s="149"/>
    </row>
    <row r="20" spans="2:5" ht="15.75">
      <c r="B20" s="150" t="s">
        <v>24</v>
      </c>
      <c r="C20" s="150"/>
      <c r="D20" s="150"/>
      <c r="E20" s="150"/>
    </row>
    <row r="21" spans="2:5" ht="15.75" thickBot="1">
      <c r="B21" s="21"/>
      <c r="C21" s="21"/>
      <c r="D21" s="21"/>
      <c r="E21" s="21"/>
    </row>
    <row r="22" spans="2:4" ht="48" thickBot="1">
      <c r="B22" s="27" t="s">
        <v>27</v>
      </c>
      <c r="C22" s="23" t="s">
        <v>28</v>
      </c>
      <c r="D22" s="27" t="s">
        <v>29</v>
      </c>
    </row>
    <row r="23" spans="2:4" ht="48" thickBot="1">
      <c r="B23" s="22" t="s">
        <v>8</v>
      </c>
      <c r="C23" s="23" t="s">
        <v>23</v>
      </c>
      <c r="D23" s="24">
        <v>25</v>
      </c>
    </row>
    <row r="24" spans="2:4" ht="63.75" thickBot="1">
      <c r="B24" s="22" t="s">
        <v>26</v>
      </c>
      <c r="C24" s="26" t="s">
        <v>23</v>
      </c>
      <c r="D24" s="24">
        <v>27.5</v>
      </c>
    </row>
    <row r="26" spans="2:6" ht="15" customHeight="1">
      <c r="B26" s="124" t="s">
        <v>52</v>
      </c>
      <c r="C26" s="124"/>
      <c r="D26" s="124"/>
      <c r="E26" s="124"/>
      <c r="F26" s="124"/>
    </row>
    <row r="27" spans="2:6" ht="15">
      <c r="B27" s="124"/>
      <c r="C27" s="124"/>
      <c r="D27" s="124"/>
      <c r="E27" s="124"/>
      <c r="F27" s="124"/>
    </row>
  </sheetData>
  <sheetProtection/>
  <mergeCells count="13">
    <mergeCell ref="B26:F27"/>
    <mergeCell ref="B6:B8"/>
    <mergeCell ref="B9:B11"/>
    <mergeCell ref="B12:B14"/>
    <mergeCell ref="B16:G16"/>
    <mergeCell ref="B17:G17"/>
    <mergeCell ref="B18:E18"/>
    <mergeCell ref="B2:G2"/>
    <mergeCell ref="B4:B5"/>
    <mergeCell ref="C4:C5"/>
    <mergeCell ref="D4:G4"/>
    <mergeCell ref="B19:E19"/>
    <mergeCell ref="B20:E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B27" sqref="B27:F27"/>
    </sheetView>
  </sheetViews>
  <sheetFormatPr defaultColWidth="9.140625" defaultRowHeight="15"/>
  <cols>
    <col min="4" max="4" width="30.28125" style="0" customWidth="1"/>
    <col min="5" max="5" width="19.8515625" style="0" customWidth="1"/>
    <col min="6" max="6" width="23.7109375" style="0" customWidth="1"/>
  </cols>
  <sheetData>
    <row r="2" spans="2:7" ht="15.75">
      <c r="B2" s="177" t="s">
        <v>40</v>
      </c>
      <c r="C2" s="177"/>
      <c r="D2" s="177"/>
      <c r="E2" s="177"/>
      <c r="F2" s="177"/>
      <c r="G2" s="84"/>
    </row>
    <row r="3" spans="2:7" ht="15.75">
      <c r="B3" s="178" t="s">
        <v>30</v>
      </c>
      <c r="C3" s="178"/>
      <c r="D3" s="178"/>
      <c r="E3" s="178"/>
      <c r="F3" s="178"/>
      <c r="G3" s="85"/>
    </row>
    <row r="4" spans="2:7" ht="15.75">
      <c r="B4" s="178" t="s">
        <v>31</v>
      </c>
      <c r="C4" s="178"/>
      <c r="D4" s="178"/>
      <c r="E4" s="178"/>
      <c r="F4" s="178"/>
      <c r="G4" s="85"/>
    </row>
    <row r="5" spans="2:7" ht="15.75">
      <c r="B5" s="178" t="s">
        <v>41</v>
      </c>
      <c r="C5" s="178"/>
      <c r="D5" s="178"/>
      <c r="E5" s="178"/>
      <c r="F5" s="178"/>
      <c r="G5" s="85"/>
    </row>
    <row r="6" spans="2:6" ht="15">
      <c r="B6" s="172" t="s">
        <v>42</v>
      </c>
      <c r="C6" s="172"/>
      <c r="D6" s="172"/>
      <c r="E6" s="172"/>
      <c r="F6" s="172"/>
    </row>
    <row r="7" spans="2:6" ht="15.75" thickBot="1">
      <c r="B7" s="173" t="s">
        <v>22</v>
      </c>
      <c r="C7" s="173"/>
      <c r="D7" s="173"/>
      <c r="E7" s="173"/>
      <c r="F7" s="173"/>
    </row>
    <row r="8" spans="2:6" ht="48" thickBot="1">
      <c r="B8" s="159" t="s">
        <v>10</v>
      </c>
      <c r="C8" s="174"/>
      <c r="D8" s="174"/>
      <c r="E8" s="4" t="s">
        <v>11</v>
      </c>
      <c r="F8" s="6" t="s">
        <v>12</v>
      </c>
    </row>
    <row r="9" spans="2:6" ht="15.75">
      <c r="B9" s="159" t="s">
        <v>32</v>
      </c>
      <c r="C9" s="160"/>
      <c r="D9" s="161"/>
      <c r="E9" s="30" t="s">
        <v>33</v>
      </c>
      <c r="F9" s="30">
        <v>4.6</v>
      </c>
    </row>
    <row r="10" spans="2:6" ht="15.75">
      <c r="B10" s="162"/>
      <c r="C10" s="163"/>
      <c r="D10" s="164"/>
      <c r="E10" s="31" t="s">
        <v>34</v>
      </c>
      <c r="F10" s="31">
        <v>5.1</v>
      </c>
    </row>
    <row r="11" spans="2:6" ht="16.5" thickBot="1">
      <c r="B11" s="165"/>
      <c r="C11" s="166"/>
      <c r="D11" s="167"/>
      <c r="E11" s="32" t="s">
        <v>35</v>
      </c>
      <c r="F11" s="32">
        <v>5.6</v>
      </c>
    </row>
    <row r="12" spans="2:6" ht="15.75">
      <c r="B12" s="179" t="s">
        <v>36</v>
      </c>
      <c r="C12" s="180"/>
      <c r="D12" s="181"/>
      <c r="E12" s="4"/>
      <c r="F12" s="33"/>
    </row>
    <row r="13" spans="2:6" ht="15.75">
      <c r="B13" s="168" t="s">
        <v>37</v>
      </c>
      <c r="C13" s="169"/>
      <c r="D13" s="169"/>
      <c r="E13" s="9" t="s">
        <v>38</v>
      </c>
      <c r="F13" s="35">
        <v>7.5</v>
      </c>
    </row>
    <row r="14" spans="2:6" ht="15.75">
      <c r="B14" s="168" t="s">
        <v>25</v>
      </c>
      <c r="C14" s="169"/>
      <c r="D14" s="169"/>
      <c r="E14" s="9" t="s">
        <v>38</v>
      </c>
      <c r="F14" s="35">
        <v>6.8</v>
      </c>
    </row>
    <row r="15" spans="2:6" ht="16.5" thickBot="1">
      <c r="B15" s="170" t="s">
        <v>39</v>
      </c>
      <c r="C15" s="171"/>
      <c r="D15" s="171"/>
      <c r="E15" s="11" t="s">
        <v>38</v>
      </c>
      <c r="F15" s="37">
        <v>6.7</v>
      </c>
    </row>
    <row r="18" spans="2:6" ht="16.5">
      <c r="B18" s="175" t="s">
        <v>136</v>
      </c>
      <c r="C18" s="175"/>
      <c r="D18" s="175"/>
      <c r="E18" s="175"/>
      <c r="F18" s="175"/>
    </row>
    <row r="19" spans="2:6" ht="16.5" thickBot="1">
      <c r="B19" s="78" t="s">
        <v>139</v>
      </c>
      <c r="C19" s="78"/>
      <c r="D19" s="78"/>
      <c r="E19" s="78"/>
      <c r="F19" s="78"/>
    </row>
    <row r="20" spans="2:6" ht="30">
      <c r="B20" s="182" t="s">
        <v>27</v>
      </c>
      <c r="C20" s="183"/>
      <c r="D20" s="183"/>
      <c r="E20" s="81" t="s">
        <v>137</v>
      </c>
      <c r="F20" s="82" t="s">
        <v>138</v>
      </c>
    </row>
    <row r="21" spans="2:6" ht="39.75" customHeight="1" thickBot="1">
      <c r="B21" s="157" t="s">
        <v>140</v>
      </c>
      <c r="C21" s="158"/>
      <c r="D21" s="158"/>
      <c r="E21" s="83">
        <v>0.43</v>
      </c>
      <c r="F21" s="74">
        <f>0.43*1.2</f>
        <v>0.516</v>
      </c>
    </row>
    <row r="22" spans="2:6" ht="15">
      <c r="B22" s="18"/>
      <c r="C22" s="18"/>
      <c r="D22" s="18"/>
      <c r="E22" s="18"/>
      <c r="F22" s="18"/>
    </row>
    <row r="23" spans="2:6" ht="15.75" thickBot="1">
      <c r="B23" s="79" t="s">
        <v>141</v>
      </c>
      <c r="C23" s="79"/>
      <c r="D23" s="79"/>
      <c r="E23" s="80"/>
      <c r="F23" s="18"/>
    </row>
    <row r="24" spans="2:6" ht="30">
      <c r="B24" s="182" t="s">
        <v>27</v>
      </c>
      <c r="C24" s="183"/>
      <c r="D24" s="183"/>
      <c r="E24" s="81" t="s">
        <v>137</v>
      </c>
      <c r="F24" s="82" t="s">
        <v>138</v>
      </c>
    </row>
    <row r="25" spans="2:6" ht="32.25" customHeight="1">
      <c r="B25" s="184" t="s">
        <v>142</v>
      </c>
      <c r="C25" s="185"/>
      <c r="D25" s="185"/>
      <c r="E25" s="60">
        <v>4.7</v>
      </c>
      <c r="F25" s="73">
        <f>E25*1.2</f>
        <v>5.64</v>
      </c>
    </row>
    <row r="26" spans="2:6" ht="16.5" thickBot="1">
      <c r="B26" s="157" t="s">
        <v>143</v>
      </c>
      <c r="C26" s="158"/>
      <c r="D26" s="158"/>
      <c r="E26" s="83">
        <v>4.4</v>
      </c>
      <c r="F26" s="74">
        <f>E26*1.2</f>
        <v>5.28</v>
      </c>
    </row>
    <row r="27" spans="2:6" ht="39" customHeight="1">
      <c r="B27" s="176" t="s">
        <v>52</v>
      </c>
      <c r="C27" s="176"/>
      <c r="D27" s="176"/>
      <c r="E27" s="176"/>
      <c r="F27" s="176"/>
    </row>
    <row r="28" spans="2:6" ht="15">
      <c r="B28" s="18"/>
      <c r="C28" s="18"/>
      <c r="D28" s="18"/>
      <c r="E28" s="18"/>
      <c r="F28" s="18"/>
    </row>
    <row r="29" spans="2:6" ht="15">
      <c r="B29" s="18"/>
      <c r="C29" s="18"/>
      <c r="D29" s="18"/>
      <c r="E29" s="18"/>
      <c r="F29" s="18"/>
    </row>
    <row r="30" spans="2:6" ht="15">
      <c r="B30" s="18"/>
      <c r="C30" s="18"/>
      <c r="D30" s="18"/>
      <c r="E30" s="18"/>
      <c r="F30" s="18"/>
    </row>
    <row r="31" spans="2:6" ht="15">
      <c r="B31" s="18"/>
      <c r="C31" s="18"/>
      <c r="D31" s="18"/>
      <c r="E31" s="18"/>
      <c r="F31" s="18"/>
    </row>
    <row r="32" spans="2:6" ht="15">
      <c r="B32" s="18"/>
      <c r="C32" s="18"/>
      <c r="D32" s="18"/>
      <c r="E32" s="18"/>
      <c r="F32" s="18"/>
    </row>
    <row r="33" spans="2:6" ht="15">
      <c r="B33" s="18"/>
      <c r="C33" s="18"/>
      <c r="D33" s="18"/>
      <c r="E33" s="18"/>
      <c r="F33" s="18"/>
    </row>
  </sheetData>
  <sheetProtection/>
  <mergeCells count="19">
    <mergeCell ref="B27:F27"/>
    <mergeCell ref="B2:F2"/>
    <mergeCell ref="B3:F3"/>
    <mergeCell ref="B4:F4"/>
    <mergeCell ref="B5:F5"/>
    <mergeCell ref="B12:D12"/>
    <mergeCell ref="B20:D20"/>
    <mergeCell ref="B21:D21"/>
    <mergeCell ref="B24:D24"/>
    <mergeCell ref="B25:D25"/>
    <mergeCell ref="B26:D26"/>
    <mergeCell ref="B9:D11"/>
    <mergeCell ref="B13:D13"/>
    <mergeCell ref="B14:D14"/>
    <mergeCell ref="B15:D15"/>
    <mergeCell ref="B6:F6"/>
    <mergeCell ref="B7:F7"/>
    <mergeCell ref="B8:D8"/>
    <mergeCell ref="B18:F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8" customWidth="1"/>
    <col min="2" max="2" width="47.7109375" style="18" customWidth="1"/>
    <col min="3" max="3" width="18.28125" style="18" customWidth="1"/>
    <col min="4" max="4" width="28.00390625" style="18" customWidth="1"/>
    <col min="5" max="11" width="9.140625" style="18" customWidth="1"/>
  </cols>
  <sheetData>
    <row r="2" ht="16.5">
      <c r="B2" s="46" t="s">
        <v>44</v>
      </c>
    </row>
    <row r="3" ht="16.5">
      <c r="B3" s="46" t="s">
        <v>45</v>
      </c>
    </row>
    <row r="5" spans="2:4" ht="33">
      <c r="B5" s="40" t="s">
        <v>27</v>
      </c>
      <c r="C5" s="40" t="s">
        <v>28</v>
      </c>
      <c r="D5" s="40" t="s">
        <v>51</v>
      </c>
    </row>
    <row r="6" spans="2:4" ht="36.75" customHeight="1">
      <c r="B6" s="41" t="s">
        <v>46</v>
      </c>
      <c r="C6" s="40" t="s">
        <v>47</v>
      </c>
      <c r="D6" s="42">
        <v>0.55</v>
      </c>
    </row>
    <row r="7" spans="2:4" ht="36.75" customHeight="1">
      <c r="B7" s="43" t="s">
        <v>48</v>
      </c>
      <c r="C7" s="44" t="s">
        <v>47</v>
      </c>
      <c r="D7" s="42">
        <v>0.77</v>
      </c>
    </row>
    <row r="8" spans="2:4" ht="41.25" customHeight="1">
      <c r="B8" s="43" t="s">
        <v>49</v>
      </c>
      <c r="C8" s="44" t="s">
        <v>50</v>
      </c>
      <c r="D8" s="42">
        <v>8.18</v>
      </c>
    </row>
    <row r="9" spans="2:4" ht="41.25" customHeight="1">
      <c r="B9" s="38" t="s">
        <v>54</v>
      </c>
      <c r="C9" s="25" t="s">
        <v>50</v>
      </c>
      <c r="D9" s="39">
        <v>0.12</v>
      </c>
    </row>
    <row r="10" spans="2:4" ht="47.25">
      <c r="B10" s="38" t="s">
        <v>53</v>
      </c>
      <c r="C10" s="25" t="s">
        <v>50</v>
      </c>
      <c r="D10" s="39">
        <v>0.19</v>
      </c>
    </row>
    <row r="11" spans="2:4" ht="15.75">
      <c r="B11" s="19"/>
      <c r="C11" s="20"/>
      <c r="D11" s="45"/>
    </row>
    <row r="12" spans="2:6" ht="15" customHeight="1">
      <c r="B12" s="124" t="s">
        <v>52</v>
      </c>
      <c r="C12" s="124"/>
      <c r="D12" s="124"/>
      <c r="E12" s="29"/>
      <c r="F12" s="29"/>
    </row>
    <row r="13" spans="2:6" ht="15">
      <c r="B13" s="124"/>
      <c r="C13" s="124"/>
      <c r="D13" s="124"/>
      <c r="E13" s="29"/>
      <c r="F13" s="29"/>
    </row>
  </sheetData>
  <sheetProtection/>
  <mergeCells count="1">
    <mergeCell ref="B12:D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37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31.7109375" style="0" customWidth="1"/>
    <col min="3" max="3" width="17.28125" style="0" customWidth="1"/>
    <col min="4" max="4" width="16.7109375" style="0" customWidth="1"/>
    <col min="5" max="5" width="25.28125" style="0" customWidth="1"/>
  </cols>
  <sheetData>
    <row r="4" spans="2:6" ht="15" customHeight="1">
      <c r="B4" s="188" t="s">
        <v>86</v>
      </c>
      <c r="C4" s="188"/>
      <c r="D4" s="188"/>
      <c r="E4" s="188"/>
      <c r="F4" s="56"/>
    </row>
    <row r="5" spans="2:6" ht="15">
      <c r="B5" s="188"/>
      <c r="C5" s="188"/>
      <c r="D5" s="188"/>
      <c r="E5" s="188"/>
      <c r="F5" s="56"/>
    </row>
    <row r="7" spans="2:5" ht="30">
      <c r="B7" s="48" t="s">
        <v>56</v>
      </c>
      <c r="C7" s="49" t="s">
        <v>57</v>
      </c>
      <c r="D7" s="49" t="s">
        <v>58</v>
      </c>
      <c r="E7" s="48" t="s">
        <v>59</v>
      </c>
    </row>
    <row r="8" spans="2:5" ht="15.75">
      <c r="B8" s="186" t="s">
        <v>60</v>
      </c>
      <c r="C8" s="47" t="s">
        <v>47</v>
      </c>
      <c r="D8" s="47" t="s">
        <v>61</v>
      </c>
      <c r="E8" s="50">
        <v>5.5</v>
      </c>
    </row>
    <row r="9" spans="2:5" ht="15.75">
      <c r="B9" s="186"/>
      <c r="C9" s="47" t="s">
        <v>47</v>
      </c>
      <c r="D9" s="48" t="s">
        <v>62</v>
      </c>
      <c r="E9" s="50">
        <v>7.5</v>
      </c>
    </row>
    <row r="10" spans="2:5" ht="15.75">
      <c r="B10" s="186"/>
      <c r="C10" s="47" t="s">
        <v>47</v>
      </c>
      <c r="D10" s="51" t="s">
        <v>63</v>
      </c>
      <c r="E10" s="50">
        <v>11</v>
      </c>
    </row>
    <row r="11" spans="2:5" ht="15.75">
      <c r="B11" s="186" t="s">
        <v>64</v>
      </c>
      <c r="C11" s="47" t="s">
        <v>47</v>
      </c>
      <c r="D11" s="47" t="s">
        <v>61</v>
      </c>
      <c r="E11" s="50">
        <v>7.5</v>
      </c>
    </row>
    <row r="12" spans="2:5" ht="15.75">
      <c r="B12" s="186"/>
      <c r="C12" s="47" t="s">
        <v>47</v>
      </c>
      <c r="D12" s="48" t="s">
        <v>62</v>
      </c>
      <c r="E12" s="50">
        <v>11</v>
      </c>
    </row>
    <row r="13" spans="2:5" ht="15.75">
      <c r="B13" s="47" t="s">
        <v>65</v>
      </c>
      <c r="C13" s="47" t="s">
        <v>47</v>
      </c>
      <c r="D13" s="48" t="s">
        <v>61</v>
      </c>
      <c r="E13" s="50">
        <v>7.5</v>
      </c>
    </row>
    <row r="14" spans="2:5" ht="15.75">
      <c r="B14" s="186" t="s">
        <v>66</v>
      </c>
      <c r="C14" s="47" t="s">
        <v>47</v>
      </c>
      <c r="D14" s="47" t="s">
        <v>61</v>
      </c>
      <c r="E14" s="52">
        <v>5.5</v>
      </c>
    </row>
    <row r="15" spans="2:5" ht="15.75">
      <c r="B15" s="187"/>
      <c r="C15" s="47" t="s">
        <v>47</v>
      </c>
      <c r="D15" s="48" t="s">
        <v>62</v>
      </c>
      <c r="E15" s="52">
        <v>8</v>
      </c>
    </row>
    <row r="16" spans="2:5" ht="15.75">
      <c r="B16" s="187"/>
      <c r="C16" s="47" t="s">
        <v>47</v>
      </c>
      <c r="D16" s="51" t="s">
        <v>63</v>
      </c>
      <c r="E16" s="52">
        <v>11</v>
      </c>
    </row>
    <row r="17" spans="2:5" ht="15.75">
      <c r="B17" s="186" t="s">
        <v>67</v>
      </c>
      <c r="C17" s="47" t="s">
        <v>47</v>
      </c>
      <c r="D17" s="47" t="s">
        <v>61</v>
      </c>
      <c r="E17" s="52">
        <v>7.5</v>
      </c>
    </row>
    <row r="18" spans="2:5" ht="15.75">
      <c r="B18" s="186"/>
      <c r="C18" s="47" t="s">
        <v>47</v>
      </c>
      <c r="D18" s="48" t="s">
        <v>62</v>
      </c>
      <c r="E18" s="52">
        <v>9.5</v>
      </c>
    </row>
    <row r="19" spans="2:5" ht="15.75">
      <c r="B19" s="47" t="s">
        <v>68</v>
      </c>
      <c r="C19" s="47" t="s">
        <v>47</v>
      </c>
      <c r="D19" s="47" t="s">
        <v>61</v>
      </c>
      <c r="E19" s="52">
        <v>8</v>
      </c>
    </row>
    <row r="20" spans="2:5" ht="15.75">
      <c r="B20" s="186" t="s">
        <v>69</v>
      </c>
      <c r="C20" s="47" t="s">
        <v>47</v>
      </c>
      <c r="D20" s="47" t="s">
        <v>61</v>
      </c>
      <c r="E20" s="52">
        <v>7.5</v>
      </c>
    </row>
    <row r="21" spans="2:5" ht="15.75">
      <c r="B21" s="187"/>
      <c r="C21" s="47" t="s">
        <v>47</v>
      </c>
      <c r="D21" s="48" t="s">
        <v>62</v>
      </c>
      <c r="E21" s="52">
        <v>10.5</v>
      </c>
    </row>
    <row r="22" spans="2:5" ht="15.75">
      <c r="B22" s="186" t="s">
        <v>70</v>
      </c>
      <c r="C22" s="47" t="s">
        <v>47</v>
      </c>
      <c r="D22" s="47" t="s">
        <v>61</v>
      </c>
      <c r="E22" s="52">
        <v>4.5</v>
      </c>
    </row>
    <row r="23" spans="2:5" ht="15.75">
      <c r="B23" s="186"/>
      <c r="C23" s="47" t="s">
        <v>47</v>
      </c>
      <c r="D23" s="48" t="s">
        <v>62</v>
      </c>
      <c r="E23" s="52">
        <v>6</v>
      </c>
    </row>
    <row r="24" spans="2:5" ht="15.75">
      <c r="B24" s="47" t="s">
        <v>71</v>
      </c>
      <c r="C24" s="47" t="s">
        <v>47</v>
      </c>
      <c r="D24" s="51" t="s">
        <v>63</v>
      </c>
      <c r="E24" s="52">
        <v>7.5</v>
      </c>
    </row>
    <row r="25" spans="2:5" ht="15.75">
      <c r="B25" s="53" t="s">
        <v>72</v>
      </c>
      <c r="C25" s="47" t="s">
        <v>47</v>
      </c>
      <c r="D25" s="54" t="s">
        <v>62</v>
      </c>
      <c r="E25" s="55">
        <v>1.5</v>
      </c>
    </row>
    <row r="26" spans="2:5" ht="15.75">
      <c r="B26" s="49" t="s">
        <v>73</v>
      </c>
      <c r="C26" s="47" t="s">
        <v>47</v>
      </c>
      <c r="D26" s="51" t="s">
        <v>74</v>
      </c>
      <c r="E26" s="52">
        <v>7</v>
      </c>
    </row>
    <row r="27" spans="2:5" ht="15.75">
      <c r="B27" s="47" t="s">
        <v>75</v>
      </c>
      <c r="C27" s="47" t="s">
        <v>47</v>
      </c>
      <c r="D27" s="51" t="s">
        <v>76</v>
      </c>
      <c r="E27" s="52">
        <v>6</v>
      </c>
    </row>
    <row r="28" spans="2:5" ht="15.75">
      <c r="B28" s="47" t="s">
        <v>77</v>
      </c>
      <c r="C28" s="47" t="s">
        <v>47</v>
      </c>
      <c r="D28" s="51" t="s">
        <v>76</v>
      </c>
      <c r="E28" s="52">
        <v>5</v>
      </c>
    </row>
    <row r="29" spans="2:5" ht="15.75">
      <c r="B29" s="47" t="s">
        <v>78</v>
      </c>
      <c r="C29" s="47" t="s">
        <v>47</v>
      </c>
      <c r="D29" s="47" t="s">
        <v>61</v>
      </c>
      <c r="E29" s="50">
        <v>6</v>
      </c>
    </row>
    <row r="30" spans="2:5" ht="15.75">
      <c r="B30" s="186" t="s">
        <v>79</v>
      </c>
      <c r="C30" s="47" t="s">
        <v>47</v>
      </c>
      <c r="D30" s="47" t="s">
        <v>61</v>
      </c>
      <c r="E30" s="52">
        <v>4.5</v>
      </c>
    </row>
    <row r="31" spans="2:5" ht="15.75">
      <c r="B31" s="187"/>
      <c r="C31" s="47" t="s">
        <v>47</v>
      </c>
      <c r="D31" s="48" t="s">
        <v>62</v>
      </c>
      <c r="E31" s="52">
        <v>6</v>
      </c>
    </row>
    <row r="32" spans="2:5" ht="15.75">
      <c r="B32" s="47" t="s">
        <v>80</v>
      </c>
      <c r="C32" s="47" t="s">
        <v>47</v>
      </c>
      <c r="D32" s="51" t="s">
        <v>63</v>
      </c>
      <c r="E32" s="52">
        <v>7.5</v>
      </c>
    </row>
    <row r="33" spans="2:5" ht="15.75">
      <c r="B33" s="186" t="s">
        <v>81</v>
      </c>
      <c r="C33" s="47" t="s">
        <v>47</v>
      </c>
      <c r="D33" s="47" t="s">
        <v>61</v>
      </c>
      <c r="E33" s="52">
        <v>5.5</v>
      </c>
    </row>
    <row r="34" spans="2:5" ht="15.75">
      <c r="B34" s="187"/>
      <c r="C34" s="47" t="s">
        <v>47</v>
      </c>
      <c r="D34" s="48" t="s">
        <v>62</v>
      </c>
      <c r="E34" s="52">
        <v>7.5</v>
      </c>
    </row>
    <row r="35" spans="2:5" ht="31.5">
      <c r="B35" s="47" t="s">
        <v>82</v>
      </c>
      <c r="C35" s="47" t="s">
        <v>47</v>
      </c>
      <c r="D35" s="51" t="s">
        <v>63</v>
      </c>
      <c r="E35" s="52">
        <v>18</v>
      </c>
    </row>
    <row r="36" spans="2:5" ht="15.75">
      <c r="B36" s="47" t="s">
        <v>83</v>
      </c>
      <c r="C36" s="47" t="s">
        <v>47</v>
      </c>
      <c r="D36" s="51" t="s">
        <v>63</v>
      </c>
      <c r="E36" s="52">
        <v>10</v>
      </c>
    </row>
    <row r="37" spans="2:5" ht="15.75">
      <c r="B37" s="47" t="s">
        <v>84</v>
      </c>
      <c r="C37" s="47" t="s">
        <v>47</v>
      </c>
      <c r="D37" s="51" t="s">
        <v>85</v>
      </c>
      <c r="E37" s="52">
        <v>10</v>
      </c>
    </row>
  </sheetData>
  <sheetProtection/>
  <mergeCells count="9">
    <mergeCell ref="B22:B23"/>
    <mergeCell ref="B30:B31"/>
    <mergeCell ref="B33:B34"/>
    <mergeCell ref="B4:E5"/>
    <mergeCell ref="B8:B10"/>
    <mergeCell ref="B11:B12"/>
    <mergeCell ref="B14:B16"/>
    <mergeCell ref="B17:B18"/>
    <mergeCell ref="B20:B2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3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42.7109375" style="0" customWidth="1"/>
    <col min="3" max="3" width="15.28125" style="0" customWidth="1"/>
    <col min="4" max="4" width="24.7109375" style="0" customWidth="1"/>
    <col min="5" max="5" width="25.8515625" style="0" customWidth="1"/>
  </cols>
  <sheetData>
    <row r="4" spans="2:5" ht="15.75">
      <c r="B4" s="190" t="s">
        <v>135</v>
      </c>
      <c r="C4" s="190"/>
      <c r="D4" s="190"/>
      <c r="E4" s="190"/>
    </row>
    <row r="5" ht="15.75" thickBot="1"/>
    <row r="6" spans="2:5" ht="37.5" customHeight="1" thickBot="1">
      <c r="B6" s="27" t="s">
        <v>87</v>
      </c>
      <c r="C6" s="23" t="s">
        <v>28</v>
      </c>
      <c r="D6" s="90" t="s">
        <v>88</v>
      </c>
      <c r="E6" s="27" t="s">
        <v>100</v>
      </c>
    </row>
    <row r="7" spans="2:5" ht="15.75">
      <c r="B7" s="191" t="s">
        <v>89</v>
      </c>
      <c r="C7" s="7" t="s">
        <v>90</v>
      </c>
      <c r="D7" s="30">
        <v>52.5</v>
      </c>
      <c r="E7" s="75">
        <f>D7*1.2</f>
        <v>63</v>
      </c>
    </row>
    <row r="8" spans="2:5" ht="15.75">
      <c r="B8" s="192"/>
      <c r="C8" s="9" t="s">
        <v>91</v>
      </c>
      <c r="D8" s="31">
        <v>1.16</v>
      </c>
      <c r="E8" s="73">
        <f aca="true" t="shared" si="0" ref="E8:E21">D8*1.2</f>
        <v>1.392</v>
      </c>
    </row>
    <row r="9" spans="2:5" ht="16.5" thickBot="1">
      <c r="B9" s="193"/>
      <c r="C9" s="11" t="s">
        <v>92</v>
      </c>
      <c r="D9" s="32">
        <v>0.11</v>
      </c>
      <c r="E9" s="74">
        <f t="shared" si="0"/>
        <v>0.132</v>
      </c>
    </row>
    <row r="10" spans="2:5" ht="15.75">
      <c r="B10" s="191" t="s">
        <v>93</v>
      </c>
      <c r="C10" s="57" t="s">
        <v>90</v>
      </c>
      <c r="D10" s="30">
        <v>46.9</v>
      </c>
      <c r="E10" s="75">
        <f t="shared" si="0"/>
        <v>56.279999999999994</v>
      </c>
    </row>
    <row r="11" spans="2:5" ht="15.75">
      <c r="B11" s="192"/>
      <c r="C11" s="34" t="s">
        <v>91</v>
      </c>
      <c r="D11" s="31">
        <v>1.63</v>
      </c>
      <c r="E11" s="73">
        <f t="shared" si="0"/>
        <v>1.9559999999999997</v>
      </c>
    </row>
    <row r="12" spans="2:5" ht="16.5" thickBot="1">
      <c r="B12" s="193"/>
      <c r="C12" s="36" t="s">
        <v>92</v>
      </c>
      <c r="D12" s="32">
        <v>0.11</v>
      </c>
      <c r="E12" s="74">
        <f t="shared" si="0"/>
        <v>0.132</v>
      </c>
    </row>
    <row r="13" spans="2:5" ht="15.75">
      <c r="B13" s="191" t="s">
        <v>94</v>
      </c>
      <c r="C13" s="57" t="s">
        <v>90</v>
      </c>
      <c r="D13" s="30">
        <v>39.9</v>
      </c>
      <c r="E13" s="75">
        <f t="shared" si="0"/>
        <v>47.879999999999995</v>
      </c>
    </row>
    <row r="14" spans="2:5" ht="16.5" thickBot="1">
      <c r="B14" s="193"/>
      <c r="C14" s="36" t="s">
        <v>91</v>
      </c>
      <c r="D14" s="32">
        <v>1.21</v>
      </c>
      <c r="E14" s="74">
        <f t="shared" si="0"/>
        <v>1.452</v>
      </c>
    </row>
    <row r="15" spans="2:5" ht="15.75">
      <c r="B15" s="191" t="s">
        <v>95</v>
      </c>
      <c r="C15" s="57" t="s">
        <v>90</v>
      </c>
      <c r="D15" s="30">
        <v>22.8</v>
      </c>
      <c r="E15" s="75">
        <f t="shared" si="0"/>
        <v>27.36</v>
      </c>
    </row>
    <row r="16" spans="2:5" ht="16.5" thickBot="1">
      <c r="B16" s="193"/>
      <c r="C16" s="36" t="s">
        <v>91</v>
      </c>
      <c r="D16" s="32">
        <v>0.7</v>
      </c>
      <c r="E16" s="74">
        <f t="shared" si="0"/>
        <v>0.84</v>
      </c>
    </row>
    <row r="17" spans="2:5" ht="16.5" thickBot="1">
      <c r="B17" s="58" t="s">
        <v>96</v>
      </c>
      <c r="C17" s="59" t="s">
        <v>90</v>
      </c>
      <c r="D17" s="89">
        <v>21.2</v>
      </c>
      <c r="E17" s="76">
        <f t="shared" si="0"/>
        <v>25.439999999999998</v>
      </c>
    </row>
    <row r="18" spans="2:5" ht="32.25" thickBot="1">
      <c r="B18" s="58" t="s">
        <v>97</v>
      </c>
      <c r="C18" s="59" t="s">
        <v>90</v>
      </c>
      <c r="D18" s="89">
        <v>28.1</v>
      </c>
      <c r="E18" s="76">
        <f t="shared" si="0"/>
        <v>33.72</v>
      </c>
    </row>
    <row r="19" spans="2:5" ht="16.5" thickBot="1">
      <c r="B19" s="58" t="s">
        <v>99</v>
      </c>
      <c r="C19" s="59" t="s">
        <v>90</v>
      </c>
      <c r="D19" s="89">
        <v>24.8</v>
      </c>
      <c r="E19" s="76">
        <f t="shared" si="0"/>
        <v>29.759999999999998</v>
      </c>
    </row>
    <row r="20" spans="2:5" ht="15.75">
      <c r="B20" s="191" t="s">
        <v>98</v>
      </c>
      <c r="C20" s="57" t="s">
        <v>90</v>
      </c>
      <c r="D20" s="30">
        <v>25.6</v>
      </c>
      <c r="E20" s="75">
        <f t="shared" si="0"/>
        <v>30.72</v>
      </c>
    </row>
    <row r="21" spans="2:5" ht="16.5" thickBot="1">
      <c r="B21" s="193"/>
      <c r="C21" s="36" t="s">
        <v>91</v>
      </c>
      <c r="D21" s="32">
        <v>4.51</v>
      </c>
      <c r="E21" s="74">
        <f t="shared" si="0"/>
        <v>5.412</v>
      </c>
    </row>
    <row r="23" spans="2:5" ht="31.5" customHeight="1">
      <c r="B23" s="189" t="s">
        <v>52</v>
      </c>
      <c r="C23" s="189"/>
      <c r="D23" s="189"/>
      <c r="E23" s="189"/>
    </row>
  </sheetData>
  <sheetProtection/>
  <mergeCells count="7">
    <mergeCell ref="B23:E23"/>
    <mergeCell ref="B4:E4"/>
    <mergeCell ref="B7:B9"/>
    <mergeCell ref="B10:B12"/>
    <mergeCell ref="B13:B14"/>
    <mergeCell ref="B15:B16"/>
    <mergeCell ref="B20:B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4">
      <selection activeCell="C8" sqref="C8"/>
    </sheetView>
  </sheetViews>
  <sheetFormatPr defaultColWidth="9.140625" defaultRowHeight="15"/>
  <cols>
    <col min="2" max="2" width="92.28125" style="0" customWidth="1"/>
    <col min="3" max="3" width="23.7109375" style="0" customWidth="1"/>
    <col min="4" max="4" width="28.28125" style="0" customWidth="1"/>
  </cols>
  <sheetData>
    <row r="1" spans="2:4" ht="18.75">
      <c r="B1" s="194" t="s">
        <v>130</v>
      </c>
      <c r="C1" s="194"/>
      <c r="D1" s="194"/>
    </row>
    <row r="2" ht="15.75" thickBot="1"/>
    <row r="3" spans="2:4" ht="33.75" thickBot="1">
      <c r="B3" s="77" t="s">
        <v>87</v>
      </c>
      <c r="C3" s="77" t="s">
        <v>28</v>
      </c>
      <c r="D3" s="77" t="s">
        <v>129</v>
      </c>
    </row>
    <row r="4" spans="2:4" ht="33" customHeight="1">
      <c r="B4" s="68" t="s">
        <v>131</v>
      </c>
      <c r="C4" s="61" t="s">
        <v>101</v>
      </c>
      <c r="D4" s="62">
        <v>277.25</v>
      </c>
    </row>
    <row r="5" spans="2:4" ht="45">
      <c r="B5" s="69" t="s">
        <v>132</v>
      </c>
      <c r="C5" s="63" t="s">
        <v>101</v>
      </c>
      <c r="D5" s="64">
        <v>231.1</v>
      </c>
    </row>
    <row r="6" spans="2:4" ht="30">
      <c r="B6" s="69" t="s">
        <v>133</v>
      </c>
      <c r="C6" s="63" t="s">
        <v>101</v>
      </c>
      <c r="D6" s="64">
        <v>362.2</v>
      </c>
    </row>
    <row r="7" spans="2:4" ht="33.75" customHeight="1">
      <c r="B7" s="69" t="s">
        <v>134</v>
      </c>
      <c r="C7" s="63" t="s">
        <v>101</v>
      </c>
      <c r="D7" s="64">
        <v>301.85</v>
      </c>
    </row>
    <row r="8" spans="2:4" ht="45">
      <c r="B8" s="69" t="s">
        <v>102</v>
      </c>
      <c r="C8" s="63" t="s">
        <v>103</v>
      </c>
      <c r="D8" s="64">
        <v>20</v>
      </c>
    </row>
    <row r="9" spans="2:4" ht="30">
      <c r="B9" s="69" t="s">
        <v>104</v>
      </c>
      <c r="C9" s="63" t="s">
        <v>105</v>
      </c>
      <c r="D9" s="64">
        <v>12</v>
      </c>
    </row>
    <row r="10" spans="2:4" ht="16.5">
      <c r="B10" s="69" t="s">
        <v>106</v>
      </c>
      <c r="C10" s="63" t="s">
        <v>107</v>
      </c>
      <c r="D10" s="64">
        <v>27</v>
      </c>
    </row>
    <row r="11" spans="2:4" ht="16.5">
      <c r="B11" s="69" t="s">
        <v>108</v>
      </c>
      <c r="C11" s="63" t="s">
        <v>109</v>
      </c>
      <c r="D11" s="64">
        <v>40</v>
      </c>
    </row>
    <row r="12" spans="2:4" ht="16.5">
      <c r="B12" s="69" t="s">
        <v>110</v>
      </c>
      <c r="C12" s="63" t="s">
        <v>105</v>
      </c>
      <c r="D12" s="64">
        <v>2.5</v>
      </c>
    </row>
    <row r="13" spans="2:4" ht="16.5">
      <c r="B13" s="69" t="s">
        <v>111</v>
      </c>
      <c r="C13" s="63" t="s">
        <v>101</v>
      </c>
      <c r="D13" s="64">
        <v>1.85</v>
      </c>
    </row>
    <row r="14" spans="2:4" ht="16.5">
      <c r="B14" s="69" t="s">
        <v>112</v>
      </c>
      <c r="C14" s="63" t="s">
        <v>113</v>
      </c>
      <c r="D14" s="64">
        <v>2.58</v>
      </c>
    </row>
    <row r="15" spans="2:4" ht="16.5">
      <c r="B15" s="69" t="s">
        <v>114</v>
      </c>
      <c r="C15" s="63" t="s">
        <v>113</v>
      </c>
      <c r="D15" s="64">
        <v>2</v>
      </c>
    </row>
    <row r="16" spans="2:4" ht="16.5">
      <c r="B16" s="69" t="s">
        <v>115</v>
      </c>
      <c r="C16" s="63" t="s">
        <v>105</v>
      </c>
      <c r="D16" s="64">
        <v>5</v>
      </c>
    </row>
    <row r="17" spans="2:4" ht="16.5">
      <c r="B17" s="69" t="s">
        <v>116</v>
      </c>
      <c r="C17" s="63" t="s">
        <v>105</v>
      </c>
      <c r="D17" s="64">
        <v>1.25</v>
      </c>
    </row>
    <row r="18" spans="2:4" ht="16.5">
      <c r="B18" s="69" t="s">
        <v>117</v>
      </c>
      <c r="C18" s="63" t="s">
        <v>118</v>
      </c>
      <c r="D18" s="64">
        <v>7.2</v>
      </c>
    </row>
    <row r="19" spans="2:4" ht="16.5">
      <c r="B19" s="69" t="s">
        <v>119</v>
      </c>
      <c r="C19" s="63" t="s">
        <v>105</v>
      </c>
      <c r="D19" s="64">
        <v>32</v>
      </c>
    </row>
    <row r="20" spans="2:4" ht="16.5">
      <c r="B20" s="69" t="s">
        <v>120</v>
      </c>
      <c r="C20" s="63" t="s">
        <v>105</v>
      </c>
      <c r="D20" s="64">
        <v>5.15</v>
      </c>
    </row>
    <row r="21" spans="2:4" ht="16.5">
      <c r="B21" s="69" t="s">
        <v>121</v>
      </c>
      <c r="C21" s="63" t="s">
        <v>122</v>
      </c>
      <c r="D21" s="64">
        <v>1.1</v>
      </c>
    </row>
    <row r="22" spans="2:4" ht="16.5">
      <c r="B22" s="70" t="s">
        <v>123</v>
      </c>
      <c r="C22" s="65" t="s">
        <v>124</v>
      </c>
      <c r="D22" s="66">
        <v>5</v>
      </c>
    </row>
    <row r="23" spans="2:4" ht="16.5">
      <c r="B23" s="71" t="s">
        <v>125</v>
      </c>
      <c r="C23" s="65" t="s">
        <v>124</v>
      </c>
      <c r="D23" s="66">
        <v>3</v>
      </c>
    </row>
    <row r="24" spans="2:4" ht="16.5">
      <c r="B24" s="70" t="s">
        <v>126</v>
      </c>
      <c r="C24" s="63" t="s">
        <v>105</v>
      </c>
      <c r="D24" s="66">
        <v>10</v>
      </c>
    </row>
    <row r="25" spans="2:4" ht="16.5" thickBot="1">
      <c r="B25" s="72" t="s">
        <v>127</v>
      </c>
      <c r="C25" s="67" t="s">
        <v>128</v>
      </c>
      <c r="D25" s="32">
        <v>4.17</v>
      </c>
    </row>
    <row r="27" spans="2:6" ht="15.75">
      <c r="B27" s="195" t="s">
        <v>52</v>
      </c>
      <c r="C27" s="195"/>
      <c r="D27" s="195"/>
      <c r="E27" s="195"/>
      <c r="F27" s="195"/>
    </row>
  </sheetData>
  <sheetProtection/>
  <mergeCells count="2">
    <mergeCell ref="B1:D1"/>
    <mergeCell ref="B27:F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Экон_цены</dc:creator>
  <cp:keywords/>
  <dc:description/>
  <cp:lastModifiedBy>Экон_цены</cp:lastModifiedBy>
  <cp:lastPrinted>2020-09-10T08:11:20Z</cp:lastPrinted>
  <dcterms:created xsi:type="dcterms:W3CDTF">2020-09-10T05:22:53Z</dcterms:created>
  <dcterms:modified xsi:type="dcterms:W3CDTF">2021-03-31T11:57:26Z</dcterms:modified>
  <cp:category/>
  <cp:version/>
  <cp:contentType/>
  <cp:contentStatus/>
</cp:coreProperties>
</file>